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svg" ContentType="image/svg+xml"/>
  <Default Extension="png" ContentType="image/png"/>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customXml/item2.xml" ContentType="application/xml"/>
  <Override PartName="/customXml/itemProps21.xml" ContentType="application/vnd.openxmlformats-officedocument.customXmlProperties+xml"/>
  <Override PartName="/xl/theme/theme11.xml" ContentType="application/vnd.openxmlformats-officedocument.theme+xml"/>
  <Override PartName="/customXml/item12.xml" ContentType="application/xml"/>
  <Override PartName="/customXml/itemProps12.xml" ContentType="application/vnd.openxmlformats-officedocument.customXmlProperties+xml"/>
  <Override PartName="/xl/worksheets/sheet21.xml" ContentType="application/vnd.openxmlformats-officedocument.spreadsheetml.worksheet+xml"/>
  <Override PartName="/xl/tables/table61.xml" ContentType="application/vnd.openxmlformats-officedocument.spreadsheetml.table+xml"/>
  <Override PartName="/xl/tables/table112.xml" ContentType="application/vnd.openxmlformats-officedocument.spreadsheetml.table+xml"/>
  <Override PartName="/xl/tables/table13.xml" ContentType="application/vnd.openxmlformats-officedocument.spreadsheetml.table+xml"/>
  <Override PartName="/xl/tables/table54.xml" ContentType="application/vnd.openxmlformats-officedocument.spreadsheetml.table+xml"/>
  <Override PartName="/xl/tables/table105.xml" ContentType="application/vnd.openxmlformats-officedocument.spreadsheetml.table+xml"/>
  <Override PartName="/xl/drawings/drawing21.xml" ContentType="application/vnd.openxmlformats-officedocument.drawing+xml"/>
  <Override PartName="/xl/tables/table46.xml" ContentType="application/vnd.openxmlformats-officedocument.spreadsheetml.table+xml"/>
  <Override PartName="/xl/tables/table97.xml" ContentType="application/vnd.openxmlformats-officedocument.spreadsheetml.table+xml"/>
  <Override PartName="/xl/tables/table38.xml" ContentType="application/vnd.openxmlformats-officedocument.spreadsheetml.table+xml"/>
  <Override PartName="/xl/tables/table89.xml" ContentType="application/vnd.openxmlformats-officedocument.spreadsheetml.table+xml"/>
  <Override PartName="/xl/tables/table210.xml" ContentType="application/vnd.openxmlformats-officedocument.spreadsheetml.table+xml"/>
  <Override PartName="/xl/tables/table711.xml" ContentType="application/vnd.openxmlformats-officedocument.spreadsheetml.table+xml"/>
  <Override PartName="/xl/tables/table1212.xml" ContentType="application/vnd.openxmlformats-officedocument.spreadsheetml.table+xml"/>
  <Override PartName="/xl/worksheets/sheet12.xml" ContentType="application/vnd.openxmlformats-officedocument.spreadsheetml.worksheet+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customXml/item33.xml" ContentType="application/xml"/>
  <Override PartName="/customXml/itemProps33.xml" ContentType="application/vnd.openxmlformats-officedocument.customXml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Id4"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1"/>
  <workbookPr filterPrivacy="1"/>
  <xr:revisionPtr revIDLastSave="0" documentId="13_ncr:1_{EE72C34E-0F76-49AD-83C2-28CD7E506056}" xr6:coauthVersionLast="47" xr6:coauthVersionMax="47" xr10:uidLastSave="{00000000-0000-0000-0000-000000000000}"/>
  <bookViews>
    <workbookView xWindow="-120" yWindow="-120" windowWidth="29040" windowHeight="15840" activeTab="1" xr2:uid="{00000000-000D-0000-FFFF-FFFF00000000}"/>
  </bookViews>
  <sheets>
    <sheet name="Début" sheetId="2" r:id="rId1"/>
    <sheet name="Budget mensuel personnel"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17" i="1"/>
  <c r="E18" i="1"/>
  <c r="E19" i="1"/>
  <c r="E20" i="1"/>
  <c r="E21" i="1"/>
  <c r="E22" i="1"/>
  <c r="E23" i="1"/>
  <c r="E24" i="1"/>
  <c r="E25" i="1"/>
  <c r="C12" i="1"/>
  <c r="C7" i="1"/>
  <c r="J75" i="1"/>
  <c r="J73" i="1"/>
  <c r="J65" i="1"/>
  <c r="J66" i="1"/>
  <c r="J67" i="1"/>
  <c r="J68" i="1"/>
  <c r="J56" i="1"/>
  <c r="J57" i="1"/>
  <c r="J58" i="1"/>
  <c r="J49" i="1"/>
  <c r="J50" i="1"/>
  <c r="J51" i="1"/>
  <c r="J41" i="1"/>
  <c r="J42" i="1"/>
  <c r="J43" i="1"/>
  <c r="J44" i="1"/>
  <c r="J30" i="1"/>
  <c r="J31" i="1"/>
  <c r="J32" i="1"/>
  <c r="J33" i="1"/>
  <c r="J34" i="1"/>
  <c r="J35" i="1"/>
  <c r="J16" i="1"/>
  <c r="J17" i="1"/>
  <c r="J18" i="1"/>
  <c r="J19" i="1"/>
  <c r="J20" i="1"/>
  <c r="J21" i="1"/>
  <c r="J22" i="1"/>
  <c r="J23" i="1"/>
  <c r="J24" i="1"/>
  <c r="E65" i="1"/>
  <c r="E66" i="1"/>
  <c r="E67" i="1"/>
  <c r="E68" i="1"/>
  <c r="E69" i="1"/>
  <c r="E70" i="1"/>
  <c r="E71" i="1"/>
  <c r="E56" i="1"/>
  <c r="E57" i="1"/>
  <c r="E58" i="1"/>
  <c r="E59" i="1"/>
  <c r="E60" i="1"/>
  <c r="E49" i="1"/>
  <c r="E50" i="1"/>
  <c r="E51" i="1"/>
  <c r="E41" i="1"/>
  <c r="E42" i="1"/>
  <c r="E43" i="1"/>
  <c r="E44" i="1"/>
  <c r="E30" i="1"/>
  <c r="E31" i="1"/>
  <c r="E32" i="1"/>
  <c r="E33" i="1"/>
  <c r="E34" i="1"/>
  <c r="E35" i="1"/>
  <c r="E36" i="1"/>
  <c r="E26" i="1" l="1"/>
  <c r="E52" i="1"/>
  <c r="J77" i="1"/>
  <c r="H4" i="1"/>
  <c r="E37" i="1"/>
  <c r="J69" i="1"/>
  <c r="J52" i="1"/>
  <c r="J36" i="1"/>
  <c r="E45" i="1"/>
  <c r="E61" i="1"/>
  <c r="J25" i="1"/>
  <c r="J59" i="1"/>
  <c r="H6" i="1"/>
  <c r="H8" i="1" s="1"/>
  <c r="J45" i="1"/>
  <c r="E72" i="1"/>
</calcChain>
</file>

<file path=xl/sharedStrings.xml><?xml version="1.0" encoding="utf-8"?>
<sst xmlns="http://schemas.openxmlformats.org/spreadsheetml/2006/main" count="159" uniqueCount="88">
  <si>
    <t>À propos de ce modèle</t>
  </si>
  <si>
    <t>Utilisez cette feuille de calcul Budget mensuel personnel pour effectuer le suivi de vos revenus mensuels prévus et réels et de vos dépenses prévues et réelles.</t>
  </si>
  <si>
    <t>• Entrez les dépenses encourues pour les différentes catégories dans les tableaux respectifs.</t>
  </si>
  <si>
    <t>• Le solde prévu, le solde réel et la différence sont calculés automatiquement.</t>
  </si>
  <si>
    <t>Remarque : </t>
  </si>
  <si>
    <t>Des instructions supplémentaires sont disponibles dans la colonne A de la feuille de calcul BUDGET MENSUEL PERSONNEL. Ce texte a été intentionnellement masqué. Pour supprimer le texte, sélectionnez la colonne A et choisissez SUPPRIMER. Pour afficher le texte, sélectionnez la colonne A et changez la couleur de la police.</t>
  </si>
  <si>
    <t>Pour en savoir plus sur les tableaux de la feuille de calcul, appuyez sur MAJ, puis sur F10 dans un tableau, puis sélectionnez les options TABLEAU et TEXTE DE REMPLACEMENT.</t>
  </si>
  <si>
    <t>Budget mensuel personnel</t>
  </si>
  <si>
    <t>Revenu mensuel prévu</t>
  </si>
  <si>
    <t>Revenu 1</t>
  </si>
  <si>
    <t>Revenu supplémentaire</t>
  </si>
  <si>
    <t>Revenu mensuel total</t>
  </si>
  <si>
    <t>Revenu mensuel réel</t>
  </si>
  <si>
    <t>Logement</t>
  </si>
  <si>
    <t>0</t>
  </si>
  <si>
    <t>Emprunt ou loyer</t>
  </si>
  <si>
    <t>Téléphone</t>
  </si>
  <si>
    <t>Électricité</t>
  </si>
  <si>
    <t>Gaz</t>
  </si>
  <si>
    <t>Eau</t>
  </si>
  <si>
    <t>Abonnement câble</t>
  </si>
  <si>
    <t>Enlèvement des ordures ménagères</t>
  </si>
  <si>
    <t>Entretien ou réparations</t>
  </si>
  <si>
    <t>Fournitures</t>
  </si>
  <si>
    <t>Autre</t>
  </si>
  <si>
    <t>Sous-total</t>
  </si>
  <si>
    <t>Transport</t>
  </si>
  <si>
    <t>Prêt véhicule</t>
  </si>
  <si>
    <t>Bus/taxi</t>
  </si>
  <si>
    <t>Assurance</t>
  </si>
  <si>
    <t>Autorisation</t>
  </si>
  <si>
    <t>Carburant</t>
  </si>
  <si>
    <t>Entretien</t>
  </si>
  <si>
    <t>Accueil</t>
  </si>
  <si>
    <t>Santé</t>
  </si>
  <si>
    <t>Vie</t>
  </si>
  <si>
    <t>Nourriture</t>
  </si>
  <si>
    <t>Courses</t>
  </si>
  <si>
    <t>Restaurant</t>
  </si>
  <si>
    <t>Animaux</t>
  </si>
  <si>
    <t>Frais médicaux</t>
  </si>
  <si>
    <t>Toilettage</t>
  </si>
  <si>
    <t>Jouets</t>
  </si>
  <si>
    <t>Soins personnels</t>
  </si>
  <si>
    <t>Médical</t>
  </si>
  <si>
    <t>Coiffeur/manucure</t>
  </si>
  <si>
    <t>Habillement</t>
  </si>
  <si>
    <t>Nettoyage à sec</t>
  </si>
  <si>
    <t>Club de sport</t>
  </si>
  <si>
    <t>Cotisations ou frais d’inscription</t>
  </si>
  <si>
    <t>Projeté
coût</t>
  </si>
  <si>
    <t>Projeté 
coût</t>
  </si>
  <si>
    <t>Réel 
coût</t>
  </si>
  <si>
    <r>
      <t xml:space="preserve">Solde prévu
</t>
    </r>
    <r>
      <rPr>
        <sz val="14"/>
        <color theme="1"/>
        <rFont val="Calibri"/>
        <family val="2"/>
        <scheme val="minor"/>
      </rPr>
      <t>(Revenu prévu moins les dépenses)</t>
    </r>
  </si>
  <si>
    <r>
      <t xml:space="preserve">Solde réel
</t>
    </r>
    <r>
      <rPr>
        <sz val="14"/>
        <color theme="1" tint="0.24994659260841701"/>
        <rFont val="Calibri"/>
        <family val="2"/>
        <scheme val="minor"/>
      </rPr>
      <t>(Revenu réel moins les dépenses)</t>
    </r>
  </si>
  <si>
    <r>
      <t xml:space="preserve">Écart
</t>
    </r>
    <r>
      <rPr>
        <sz val="14"/>
        <color theme="1" tint="0.24994659260841701"/>
        <rFont val="Calibri"/>
        <family val="2"/>
        <scheme val="minor"/>
      </rPr>
      <t>(Réel moins revenu estimé)</t>
    </r>
  </si>
  <si>
    <t>Écart</t>
  </si>
  <si>
    <t>Loisirs</t>
  </si>
  <si>
    <t>Vidéo/DVD</t>
  </si>
  <si>
    <t>CD</t>
  </si>
  <si>
    <t>Cinéma</t>
  </si>
  <si>
    <t>Concerts</t>
  </si>
  <si>
    <t>Événements sportifs</t>
  </si>
  <si>
    <t>Théâtre</t>
  </si>
  <si>
    <t>Autres</t>
  </si>
  <si>
    <t>Emprunts</t>
  </si>
  <si>
    <t>Personnel</t>
  </si>
  <si>
    <t>Étudiants</t>
  </si>
  <si>
    <t>Carte de crédit</t>
  </si>
  <si>
    <t>Impôts</t>
  </si>
  <si>
    <t>Fédéraux</t>
  </si>
  <si>
    <t>Régionaux</t>
  </si>
  <si>
    <t>Locaux</t>
  </si>
  <si>
    <t>Épargne ou investissements</t>
  </si>
  <si>
    <t>Compte d’épargne retraite</t>
  </si>
  <si>
    <t>Compte d’investissement</t>
  </si>
  <si>
    <t>Cadeaux et dons</t>
  </si>
  <si>
    <t>Association caritative 1</t>
  </si>
  <si>
    <t>Association caritative 2</t>
  </si>
  <si>
    <t>Association caritative 3</t>
  </si>
  <si>
    <t>Juridique</t>
  </si>
  <si>
    <t>JURIQUE</t>
  </si>
  <si>
    <t>Avocat</t>
  </si>
  <si>
    <t>Pension alimentaire</t>
  </si>
  <si>
    <t>Paiements suite à un recours ou à un jugement</t>
  </si>
  <si>
    <t>Coût total prévu</t>
  </si>
  <si>
    <t>Coût total réel</t>
  </si>
  <si>
    <t>Différence totale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</si>
</sst>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0.00\ &quot;€&quot;;[Red]\-#,##0.00\ &quot;€&quot;"/>
    <numFmt numFmtId="42" formatCode="_-* #,##0\ &quot;€&quot;_-;\-* #,##0\ &quot;€&quot;_-;_-* &quot;-&quot;\ &quot;€&quot;_-;_-@_-"/>
    <numFmt numFmtId="44" formatCode="_-* #,##0.00\ &quot;€&quot;_-;\-* #,##0.00\ &quot;€&quot;_-;_-* &quot;-&quot;??\ &quot;€&quot;_-;_-@_-"/>
    <numFmt numFmtId="164" formatCode="_(* #,##0_);_(* \(#,##0\);_(* &quot;-&quot;_);_(@_)"/>
    <numFmt numFmtId="165" formatCode="_(* #,##0.00_);_(* \(#,##0.00\);_(* &quot;-&quot;??_);_(@_)"/>
    <numFmt numFmtId="166" formatCode="[&lt;=9999999]###\-####;\(###\)\ ###\-####"/>
    <numFmt numFmtId="167" formatCode="#,##0.00\ &quot;€&quot;"/>
  </numFmts>
  <fonts count="50">
    <font>
      <sz val="10"/>
      <color theme="1" tint="0.24994659260841701"/>
      <name val="Calibri"/>
      <family val="2"/>
      <scheme val="minor"/>
    </font>
    <font>
      <sz val="11"/>
      <color theme="1"/>
      <name val="Calibri"/>
      <family val="2"/>
      <charset val="134"/>
      <scheme val="minor"/>
    </font>
    <font>
      <sz val="11"/>
      <color theme="1"/>
      <name val="Calibri"/>
      <family val="2"/>
      <scheme val="minor"/>
    </font>
    <font>
      <sz val="10"/>
      <color theme="1" tint="0.24994659260841701"/>
      <name val="Calibri"/>
      <family val="2"/>
      <scheme val="major"/>
    </font>
    <font>
      <b/>
      <sz val="10"/>
      <color theme="1" tint="0.24994659260841701"/>
      <name val="Calibri"/>
      <family val="2"/>
      <scheme val="major"/>
    </font>
    <font>
      <sz val="22"/>
      <color theme="3" tint="0.24994659260841701"/>
      <name val="Calibri"/>
      <family val="2"/>
      <scheme val="major"/>
    </font>
    <font>
      <sz val="11"/>
      <color theme="0"/>
      <name val="Calibri"/>
      <family val="2"/>
      <scheme val="minor"/>
    </font>
    <font>
      <sz val="10"/>
      <color theme="0"/>
      <name val="Calibri"/>
      <family val="2"/>
      <scheme val="minor"/>
    </font>
    <font>
      <sz val="11"/>
      <color theme="4" tint="-0.499984740745262"/>
      <name val="Calibri"/>
      <family val="2"/>
      <scheme val="minor"/>
    </font>
    <font>
      <sz val="12"/>
      <color theme="1" tint="0.24994659260841701"/>
      <name val="Calibri"/>
      <family val="2"/>
      <scheme val="minor"/>
    </font>
    <font>
      <b/>
      <sz val="14"/>
      <color theme="1" tint="0.34998626667073579"/>
      <name val="Calibri"/>
      <family val="2"/>
      <scheme val="minor"/>
    </font>
    <font>
      <b/>
      <sz val="14"/>
      <color theme="0"/>
      <name val="Calibri"/>
      <family val="2"/>
      <scheme val="minor"/>
    </font>
    <font>
      <sz val="12"/>
      <color theme="1" tint="0.34998626667073579"/>
      <name val="Calibri"/>
      <family val="2"/>
      <scheme val="minor"/>
    </font>
    <font>
      <b/>
      <sz val="12"/>
      <color theme="1" tint="0.34998626667073579"/>
      <name val="Calibri"/>
      <family val="2"/>
      <scheme val="minor"/>
    </font>
    <font>
      <sz val="12"/>
      <color theme="0"/>
      <name val="Calibri"/>
      <family val="2"/>
      <scheme val="minor"/>
    </font>
    <font>
      <b/>
      <sz val="12"/>
      <color theme="1" tint="0.24994659260841701"/>
      <name val="Calibri"/>
      <family val="2"/>
      <scheme val="minor"/>
    </font>
    <font>
      <b/>
      <sz val="20"/>
      <color theme="0"/>
      <name val="Calibri"/>
      <family val="2"/>
      <scheme val="minor"/>
    </font>
    <font>
      <b/>
      <sz val="14"/>
      <color theme="8"/>
      <name val="Calibri"/>
      <family val="2"/>
      <scheme val="minor"/>
    </font>
    <font>
      <sz val="14"/>
      <color theme="1" tint="0.24994659260841701"/>
      <name val="Calibri"/>
      <family val="2"/>
      <scheme val="minor"/>
    </font>
    <font>
      <sz val="12"/>
      <name val="Calibri"/>
      <family val="2"/>
      <scheme val="minor"/>
    </font>
    <font>
      <b/>
      <sz val="20"/>
      <color theme="8"/>
      <name val="Calibri"/>
      <family val="2"/>
      <scheme val="major"/>
    </font>
    <font>
      <sz val="10"/>
      <color theme="8"/>
      <name val="Calibri"/>
      <family val="2"/>
      <scheme val="major"/>
    </font>
    <font>
      <sz val="12"/>
      <color theme="1"/>
      <name val="Calibri"/>
      <family val="2"/>
      <scheme val="minor"/>
    </font>
    <font>
      <sz val="22"/>
      <color theme="3" tint="0.24994659260841701"/>
      <name val="Calibri"/>
      <family val="2"/>
      <scheme val="minor"/>
    </font>
    <font>
      <b/>
      <sz val="14"/>
      <color theme="1" tint="0.24994659260841701"/>
      <name val="Calibri"/>
      <family val="2"/>
      <scheme val="minor"/>
    </font>
    <font>
      <b/>
      <sz val="10"/>
      <color theme="1" tint="0.24994659260841701"/>
      <name val="Calibri"/>
      <family val="2"/>
      <scheme val="minor"/>
    </font>
    <font>
      <b/>
      <sz val="12"/>
      <name val="Calibri"/>
      <family val="2"/>
      <scheme val="minor"/>
    </font>
    <font>
      <b/>
      <sz val="20"/>
      <color theme="1" tint="0.34998626667073579"/>
      <name val="Calibri"/>
      <family val="2"/>
      <scheme val="major"/>
    </font>
    <font>
      <sz val="10"/>
      <color theme="0"/>
      <name val="Calibri"/>
      <family val="2"/>
      <scheme val="major"/>
    </font>
    <font>
      <sz val="12"/>
      <color theme="1" tint="0.24994659260841701"/>
      <name val="Calibri"/>
      <family val="2"/>
      <scheme val="major"/>
    </font>
    <font>
      <b/>
      <sz val="40"/>
      <color theme="4"/>
      <name val="Calibri"/>
      <family val="2"/>
      <scheme val="major"/>
    </font>
    <font>
      <b/>
      <sz val="20"/>
      <color theme="4"/>
      <name val="Calibri"/>
      <family val="2"/>
      <scheme val="major"/>
    </font>
    <font>
      <sz val="14"/>
      <color theme="4"/>
      <name val="Calibri"/>
      <family val="2"/>
      <scheme val="major"/>
    </font>
    <font>
      <b/>
      <sz val="14"/>
      <color theme="1"/>
      <name val="Calibri"/>
      <family val="2"/>
      <scheme val="minor"/>
    </font>
    <font>
      <sz val="14"/>
      <color theme="1"/>
      <name val="Calibri"/>
      <family val="2"/>
      <scheme val="minor"/>
    </font>
    <font>
      <sz val="10"/>
      <color theme="1" tint="0.24994659260841701"/>
      <name val="Calibri"/>
      <family val="2"/>
      <scheme val="minor"/>
    </font>
    <font>
      <sz val="18"/>
      <color theme="3"/>
      <name val="Calibri"/>
      <family val="2"/>
      <charset val="134"/>
      <scheme val="major"/>
    </font>
    <font>
      <b/>
      <sz val="11"/>
      <color theme="3"/>
      <name val="Calibri"/>
      <family val="2"/>
      <charset val="134"/>
      <scheme val="minor"/>
    </font>
    <font>
      <sz val="11"/>
      <color rgb="FF006100"/>
      <name val="Calibri"/>
      <family val="2"/>
      <charset val="134"/>
      <scheme val="minor"/>
    </font>
    <font>
      <sz val="11"/>
      <color rgb="FF9C0006"/>
      <name val="Calibri"/>
      <family val="2"/>
      <charset val="134"/>
      <scheme val="minor"/>
    </font>
    <font>
      <sz val="11"/>
      <color rgb="FF9C5700"/>
      <name val="Calibri"/>
      <family val="2"/>
      <charset val="134"/>
      <scheme val="minor"/>
    </font>
    <font>
      <sz val="11"/>
      <color rgb="FF3F3F76"/>
      <name val="Calibri"/>
      <family val="2"/>
      <charset val="134"/>
      <scheme val="minor"/>
    </font>
    <font>
      <b/>
      <sz val="11"/>
      <color rgb="FF3F3F3F"/>
      <name val="Calibri"/>
      <family val="2"/>
      <charset val="134"/>
      <scheme val="minor"/>
    </font>
    <font>
      <b/>
      <sz val="11"/>
      <color rgb="FFFA7D00"/>
      <name val="Calibri"/>
      <family val="2"/>
      <charset val="134"/>
      <scheme val="minor"/>
    </font>
    <font>
      <sz val="11"/>
      <color rgb="FFFA7D00"/>
      <name val="Calibri"/>
      <family val="2"/>
      <charset val="134"/>
      <scheme val="minor"/>
    </font>
    <font>
      <b/>
      <sz val="11"/>
      <color theme="0"/>
      <name val="Calibri"/>
      <family val="2"/>
      <charset val="134"/>
      <scheme val="minor"/>
    </font>
    <font>
      <sz val="11"/>
      <color rgb="FFFF0000"/>
      <name val="Calibri"/>
      <family val="2"/>
      <charset val="134"/>
      <scheme val="minor"/>
    </font>
    <font>
      <i/>
      <sz val="11"/>
      <color rgb="FF7F7F7F"/>
      <name val="Calibri"/>
      <family val="2"/>
      <charset val="134"/>
      <scheme val="minor"/>
    </font>
    <font>
      <b/>
      <sz val="11"/>
      <color theme="1"/>
      <name val="Calibri"/>
      <family val="2"/>
      <charset val="134"/>
      <scheme val="minor"/>
    </font>
    <font>
      <sz val="11"/>
      <color theme="0"/>
      <name val="Calibri"/>
      <family val="2"/>
      <charset val="134"/>
      <scheme val="minor"/>
    </font>
  </fonts>
  <fills count="4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8" tint="0.59996337778862885"/>
        <bgColor indexed="64"/>
      </patternFill>
    </fill>
    <fill>
      <patternFill patternType="solid">
        <fgColor theme="8" tint="0.3999450666829432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bottom style="thin">
        <color theme="0" tint="-0.14993743705557422"/>
      </bottom>
      <diagonal/>
    </border>
    <border>
      <left style="thin">
        <color theme="0" tint="-0.14996795556505021"/>
      </left>
      <right/>
      <top/>
      <bottom style="thin">
        <color theme="0" tint="-0.14993743705557422"/>
      </bottom>
      <diagonal/>
    </border>
    <border>
      <left/>
      <right style="thin">
        <color theme="0" tint="-0.499984740745262"/>
      </right>
      <top/>
      <bottom style="thin">
        <color theme="8"/>
      </bottom>
      <diagonal/>
    </border>
    <border>
      <left style="thin">
        <color theme="0" tint="-0.499984740745262"/>
      </left>
      <right/>
      <top/>
      <bottom style="thin">
        <color theme="8"/>
      </bottom>
      <diagonal/>
    </border>
    <border>
      <left/>
      <right style="thin">
        <color theme="0" tint="-0.14990691854609822"/>
      </right>
      <top style="thin">
        <color theme="0" tint="-0.14996795556505021"/>
      </top>
      <bottom style="thin">
        <color theme="0" tint="-0.14993743705557422"/>
      </bottom>
      <diagonal/>
    </border>
    <border>
      <left style="thin">
        <color theme="0" tint="-0.14990691854609822"/>
      </left>
      <right/>
      <top style="thin">
        <color theme="0" tint="-0.14996795556505021"/>
      </top>
      <bottom style="thin">
        <color theme="0" tint="-0.1499374370555742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6" fontId="8" fillId="0" borderId="0" applyFont="0" applyFill="0" applyBorder="0" applyAlignment="0" applyProtection="0"/>
    <xf numFmtId="14" fontId="8"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44" fontId="35" fillId="0" borderId="0" applyFont="0" applyFill="0" applyBorder="0" applyAlignment="0" applyProtection="0"/>
    <xf numFmtId="42" fontId="35" fillId="0" borderId="0" applyFont="0" applyFill="0" applyBorder="0" applyAlignment="0" applyProtection="0"/>
    <xf numFmtId="9" fontId="35" fillId="0" borderId="0" applyFon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10" borderId="0" applyNumberFormat="0" applyBorder="0" applyAlignment="0" applyProtection="0"/>
    <xf numFmtId="0" fontId="39" fillId="11" borderId="0" applyNumberFormat="0" applyBorder="0" applyAlignment="0" applyProtection="0"/>
    <xf numFmtId="0" fontId="40" fillId="12" borderId="0" applyNumberFormat="0" applyBorder="0" applyAlignment="0" applyProtection="0"/>
    <xf numFmtId="0" fontId="41" fillId="13" borderId="14" applyNumberFormat="0" applyAlignment="0" applyProtection="0"/>
    <xf numFmtId="0" fontId="42" fillId="14" borderId="15" applyNumberFormat="0" applyAlignment="0" applyProtection="0"/>
    <xf numFmtId="0" fontId="43" fillId="14" borderId="14" applyNumberFormat="0" applyAlignment="0" applyProtection="0"/>
    <xf numFmtId="0" fontId="44" fillId="0" borderId="16" applyNumberFormat="0" applyFill="0" applyAlignment="0" applyProtection="0"/>
    <xf numFmtId="0" fontId="45" fillId="15" borderId="17" applyNumberFormat="0" applyAlignment="0" applyProtection="0"/>
    <xf numFmtId="0" fontId="46" fillId="0" borderId="0" applyNumberFormat="0" applyFill="0" applyBorder="0" applyAlignment="0" applyProtection="0"/>
    <xf numFmtId="0" fontId="35" fillId="16" borderId="18" applyNumberFormat="0" applyFont="0" applyAlignment="0" applyProtection="0"/>
    <xf numFmtId="0" fontId="47" fillId="0" borderId="0" applyNumberFormat="0" applyFill="0" applyBorder="0" applyAlignment="0" applyProtection="0"/>
    <xf numFmtId="0" fontId="48" fillId="0" borderId="19" applyNumberFormat="0" applyFill="0" applyAlignment="0" applyProtection="0"/>
    <xf numFmtId="0" fontId="49"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4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4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4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cellStyleXfs>
  <cellXfs count="95">
    <xf numFmtId="0" fontId="0" fillId="0" borderId="0" xfId="0"/>
    <xf numFmtId="0" fontId="2" fillId="0" borderId="0" xfId="0" applyFont="1"/>
    <xf numFmtId="0" fontId="3" fillId="0" borderId="0" xfId="0" applyFont="1"/>
    <xf numFmtId="0" fontId="6" fillId="0" borderId="0" xfId="0" applyFont="1"/>
    <xf numFmtId="0" fontId="7" fillId="0" borderId="0" xfId="0" applyFont="1"/>
    <xf numFmtId="0" fontId="9" fillId="0" borderId="0" xfId="0" applyFont="1"/>
    <xf numFmtId="0" fontId="6" fillId="0" borderId="0" xfId="0" applyFont="1" applyAlignment="1">
      <alignment wrapText="1"/>
    </xf>
    <xf numFmtId="0" fontId="9" fillId="0" borderId="0" xfId="0" applyFont="1" applyAlignment="1">
      <alignment vertical="center" wrapText="1"/>
    </xf>
    <xf numFmtId="0" fontId="18" fillId="0" borderId="0" xfId="0" applyFont="1" applyAlignment="1">
      <alignment vertical="center" wrapText="1"/>
    </xf>
    <xf numFmtId="0" fontId="10" fillId="0" borderId="0" xfId="0" applyFont="1" applyAlignment="1">
      <alignment wrapText="1"/>
    </xf>
    <xf numFmtId="0" fontId="20" fillId="0" borderId="0" xfId="0" applyFont="1" applyAlignment="1">
      <alignment horizontal="left" vertical="center" indent="1"/>
    </xf>
    <xf numFmtId="0" fontId="21" fillId="0" borderId="0" xfId="0" applyFont="1" applyAlignment="1">
      <alignment horizontal="left" vertical="center" indent="1"/>
    </xf>
    <xf numFmtId="0" fontId="23" fillId="2" borderId="0" xfId="1" applyFont="1" applyFill="1" applyBorder="1"/>
    <xf numFmtId="0" fontId="0" fillId="0" borderId="0" xfId="2" applyFont="1" applyBorder="1" applyAlignment="1">
      <alignment vertical="center" wrapText="1"/>
    </xf>
    <xf numFmtId="0" fontId="12" fillId="2" borderId="8" xfId="2" applyFont="1" applyFill="1" applyBorder="1" applyAlignment="1">
      <alignment horizontal="left" vertical="center" indent="1"/>
    </xf>
    <xf numFmtId="0" fontId="0" fillId="0" borderId="0" xfId="2" applyFont="1" applyBorder="1" applyAlignment="1">
      <alignment vertical="center"/>
    </xf>
    <xf numFmtId="0" fontId="12" fillId="2" borderId="6" xfId="2" applyFont="1" applyFill="1" applyBorder="1" applyAlignment="1">
      <alignment horizontal="left" vertical="center" indent="1"/>
    </xf>
    <xf numFmtId="0" fontId="10" fillId="3" borderId="12" xfId="2" applyFont="1" applyFill="1" applyBorder="1" applyAlignment="1">
      <alignment horizontal="left" vertical="center" indent="1"/>
    </xf>
    <xf numFmtId="0" fontId="0" fillId="0" borderId="0" xfId="2" applyFont="1" applyBorder="1" applyAlignment="1">
      <alignment horizontal="left" vertical="center"/>
    </xf>
    <xf numFmtId="0" fontId="12" fillId="2" borderId="4" xfId="2" applyFont="1" applyFill="1" applyBorder="1" applyAlignment="1">
      <alignment horizontal="left" vertical="center" indent="1"/>
    </xf>
    <xf numFmtId="0" fontId="19" fillId="2" borderId="0" xfId="2" applyFont="1" applyFill="1" applyBorder="1" applyAlignment="1">
      <alignment vertical="center"/>
    </xf>
    <xf numFmtId="0" fontId="0" fillId="0" borderId="0" xfId="0" applyAlignment="1">
      <alignment horizontal="center"/>
    </xf>
    <xf numFmtId="0" fontId="27" fillId="0" borderId="0" xfId="0" applyFont="1"/>
    <xf numFmtId="0" fontId="28" fillId="0" borderId="0" xfId="0" applyFont="1"/>
    <xf numFmtId="0" fontId="0" fillId="0" borderId="0" xfId="0" applyAlignment="1">
      <alignment vertical="center"/>
    </xf>
    <xf numFmtId="0" fontId="30" fillId="0" borderId="0" xfId="2" applyFont="1" applyFill="1" applyBorder="1" applyAlignment="1">
      <alignment horizontal="left" vertical="center" indent="11"/>
    </xf>
    <xf numFmtId="0" fontId="31" fillId="0" borderId="0" xfId="0" applyFont="1" applyAlignment="1">
      <alignment horizontal="left" vertical="center" indent="1"/>
    </xf>
    <xf numFmtId="0" fontId="31" fillId="2" borderId="0" xfId="2" applyFont="1" applyFill="1" applyBorder="1" applyAlignment="1">
      <alignment horizontal="left" vertical="center" indent="1"/>
    </xf>
    <xf numFmtId="0" fontId="14" fillId="0" borderId="0" xfId="0" applyFont="1" applyAlignment="1">
      <alignment horizontal="left" vertical="center" indent="1"/>
    </xf>
    <xf numFmtId="0" fontId="10" fillId="0" borderId="0" xfId="0" applyFont="1" applyAlignment="1">
      <alignment horizontal="center" vertical="center" wrapText="1"/>
    </xf>
    <xf numFmtId="0" fontId="10" fillId="0" borderId="0" xfId="0" applyFont="1" applyAlignment="1">
      <alignment horizontal="center" vertical="center"/>
    </xf>
    <xf numFmtId="0" fontId="11" fillId="2" borderId="0" xfId="0" applyFont="1" applyFill="1" applyAlignment="1">
      <alignment horizontal="left" vertical="center" indent="1"/>
    </xf>
    <xf numFmtId="0" fontId="10" fillId="2" borderId="0" xfId="0" applyFont="1" applyFill="1" applyAlignment="1">
      <alignment horizontal="center" vertical="center" wrapText="1"/>
    </xf>
    <xf numFmtId="0" fontId="10" fillId="2" borderId="0" xfId="0" applyFont="1" applyFill="1" applyAlignment="1">
      <alignment horizontal="center" vertical="center"/>
    </xf>
    <xf numFmtId="0" fontId="12" fillId="0" borderId="0" xfId="0" applyFont="1" applyAlignment="1">
      <alignment horizontal="left" vertical="center" indent="1"/>
    </xf>
    <xf numFmtId="0" fontId="12" fillId="2" borderId="0" xfId="0" applyFont="1" applyFill="1" applyAlignment="1">
      <alignment horizontal="left" vertical="center" indent="1"/>
    </xf>
    <xf numFmtId="0" fontId="10" fillId="3" borderId="0" xfId="0" applyFont="1" applyFill="1" applyAlignment="1">
      <alignment horizontal="left" vertical="center" indent="1"/>
    </xf>
    <xf numFmtId="0" fontId="10" fillId="0" borderId="0" xfId="0" applyFont="1" applyAlignment="1">
      <alignment horizontal="left" vertical="center" indent="1"/>
    </xf>
    <xf numFmtId="0" fontId="9" fillId="0" borderId="0" xfId="0" applyFont="1" applyAlignment="1">
      <alignment horizontal="center"/>
    </xf>
    <xf numFmtId="0" fontId="17" fillId="2" borderId="0" xfId="0" applyFont="1" applyFill="1" applyAlignment="1">
      <alignment horizontal="left" vertical="center" indent="1"/>
    </xf>
    <xf numFmtId="0" fontId="29" fillId="0" borderId="0" xfId="0" applyFont="1"/>
    <xf numFmtId="0" fontId="11" fillId="2" borderId="0" xfId="0" applyFont="1" applyFill="1" applyAlignment="1">
      <alignment horizontal="center" vertical="center"/>
    </xf>
    <xf numFmtId="0" fontId="14" fillId="2" borderId="0" xfId="0" applyFont="1" applyFill="1" applyAlignment="1">
      <alignment horizontal="left" vertical="center" indent="1"/>
    </xf>
    <xf numFmtId="0" fontId="17" fillId="2" borderId="0" xfId="0" applyFont="1" applyFill="1" applyAlignment="1">
      <alignment vertical="center"/>
    </xf>
    <xf numFmtId="0" fontId="13" fillId="2" borderId="0" xfId="0" applyFont="1" applyFill="1" applyAlignment="1">
      <alignment horizontal="left" vertical="center" indent="1"/>
    </xf>
    <xf numFmtId="0" fontId="16" fillId="2" borderId="0" xfId="0" applyFont="1" applyFill="1" applyAlignment="1">
      <alignment horizontal="left" vertical="center" indent="1"/>
    </xf>
    <xf numFmtId="0" fontId="15" fillId="2" borderId="0" xfId="0" applyFont="1" applyFill="1" applyAlignment="1">
      <alignment horizontal="left" vertical="center" indent="1"/>
    </xf>
    <xf numFmtId="0" fontId="15" fillId="0" borderId="0" xfId="0" applyFont="1" applyAlignment="1">
      <alignment vertical="center"/>
    </xf>
    <xf numFmtId="0" fontId="11" fillId="2" borderId="0" xfId="0" applyFont="1" applyFill="1" applyAlignment="1">
      <alignment vertical="center"/>
    </xf>
    <xf numFmtId="0" fontId="15" fillId="2" borderId="0" xfId="0" applyFont="1" applyFill="1" applyAlignment="1">
      <alignment vertical="center"/>
    </xf>
    <xf numFmtId="0" fontId="9" fillId="2" borderId="0" xfId="0" applyFont="1" applyFill="1" applyAlignment="1">
      <alignment horizontal="left" vertical="center" indent="1"/>
    </xf>
    <xf numFmtId="167" fontId="12" fillId="0" borderId="0" xfId="0" applyNumberFormat="1" applyFont="1" applyAlignment="1">
      <alignment horizontal="center" vertical="center"/>
    </xf>
    <xf numFmtId="167" fontId="12" fillId="2" borderId="0" xfId="0" applyNumberFormat="1" applyFont="1" applyFill="1" applyAlignment="1">
      <alignment horizontal="center" vertical="center"/>
    </xf>
    <xf numFmtId="167" fontId="22" fillId="3" borderId="0" xfId="0" applyNumberFormat="1" applyFont="1" applyFill="1" applyAlignment="1">
      <alignment horizontal="center" vertical="center"/>
    </xf>
    <xf numFmtId="167" fontId="13" fillId="3" borderId="0" xfId="0" applyNumberFormat="1" applyFont="1" applyFill="1" applyAlignment="1">
      <alignment horizontal="center" vertical="center"/>
    </xf>
    <xf numFmtId="167" fontId="19" fillId="0" borderId="0" xfId="0" applyNumberFormat="1" applyFont="1" applyAlignment="1">
      <alignment horizontal="center" vertical="center"/>
    </xf>
    <xf numFmtId="167" fontId="9" fillId="2" borderId="0" xfId="0" applyNumberFormat="1" applyFont="1" applyFill="1" applyAlignment="1">
      <alignment horizontal="center" vertical="center"/>
    </xf>
    <xf numFmtId="167" fontId="9" fillId="3" borderId="0" xfId="0" applyNumberFormat="1" applyFont="1" applyFill="1" applyAlignment="1">
      <alignment horizontal="center" vertical="center"/>
    </xf>
    <xf numFmtId="167" fontId="9" fillId="2" borderId="0" xfId="0" applyNumberFormat="1" applyFont="1" applyFill="1" applyAlignment="1">
      <alignment horizontal="left" vertical="center" indent="1"/>
    </xf>
    <xf numFmtId="167" fontId="9" fillId="2" borderId="0" xfId="0" applyNumberFormat="1" applyFont="1" applyFill="1" applyAlignment="1">
      <alignment vertical="center"/>
    </xf>
    <xf numFmtId="167" fontId="12" fillId="3" borderId="0" xfId="0" applyNumberFormat="1" applyFont="1" applyFill="1" applyAlignment="1">
      <alignment horizontal="center" vertical="center"/>
    </xf>
    <xf numFmtId="167" fontId="12" fillId="2" borderId="0" xfId="0" applyNumberFormat="1" applyFont="1" applyFill="1" applyAlignment="1">
      <alignment horizontal="left" vertical="center"/>
    </xf>
    <xf numFmtId="167" fontId="9" fillId="0" borderId="0" xfId="0" applyNumberFormat="1" applyFont="1" applyAlignment="1">
      <alignment vertical="center"/>
    </xf>
    <xf numFmtId="167" fontId="10" fillId="3" borderId="0" xfId="0" applyNumberFormat="1" applyFont="1" applyFill="1" applyAlignment="1">
      <alignment horizontal="center" vertical="center"/>
    </xf>
    <xf numFmtId="167" fontId="17" fillId="2" borderId="0" xfId="0" applyNumberFormat="1" applyFont="1" applyFill="1" applyAlignment="1">
      <alignment vertical="center"/>
    </xf>
    <xf numFmtId="8" fontId="12" fillId="2" borderId="9" xfId="0" applyNumberFormat="1" applyFont="1" applyFill="1" applyBorder="1" applyAlignment="1">
      <alignment horizontal="center" vertical="center"/>
    </xf>
    <xf numFmtId="8" fontId="12" fillId="2" borderId="7" xfId="0" applyNumberFormat="1" applyFont="1" applyFill="1" applyBorder="1" applyAlignment="1">
      <alignment horizontal="center" vertical="center"/>
    </xf>
    <xf numFmtId="8" fontId="13" fillId="3" borderId="13" xfId="0" applyNumberFormat="1" applyFont="1" applyFill="1" applyBorder="1" applyAlignment="1">
      <alignment horizontal="center" vertical="center"/>
    </xf>
    <xf numFmtId="8" fontId="12" fillId="2" borderId="5" xfId="0" applyNumberFormat="1" applyFont="1" applyFill="1" applyBorder="1" applyAlignment="1">
      <alignment horizontal="center" vertical="center"/>
    </xf>
    <xf numFmtId="0" fontId="12" fillId="2" borderId="0" xfId="0" applyFont="1" applyFill="1" applyAlignment="1">
      <alignment horizontal="left" vertical="center" wrapText="1" indent="1"/>
    </xf>
    <xf numFmtId="8" fontId="26" fillId="2" borderId="0" xfId="0" applyNumberFormat="1" applyFont="1" applyFill="1" applyAlignment="1">
      <alignment vertical="center"/>
    </xf>
    <xf numFmtId="8" fontId="25" fillId="0" borderId="0" xfId="0" applyNumberFormat="1" applyFont="1" applyAlignment="1">
      <alignment vertical="center"/>
    </xf>
    <xf numFmtId="0" fontId="30" fillId="0" borderId="0" xfId="0" applyFont="1" applyAlignment="1">
      <alignment horizontal="left" vertical="center" indent="11"/>
    </xf>
    <xf numFmtId="0" fontId="9" fillId="0" borderId="0" xfId="0" applyFont="1" applyAlignment="1">
      <alignment horizontal="center"/>
    </xf>
    <xf numFmtId="0" fontId="24" fillId="6" borderId="0" xfId="2" applyFont="1" applyFill="1" applyBorder="1" applyAlignment="1">
      <alignment horizontal="left" vertical="center" wrapText="1" indent="1"/>
    </xf>
    <xf numFmtId="0" fontId="33" fillId="7" borderId="0" xfId="2" applyFont="1" applyFill="1" applyBorder="1" applyAlignment="1">
      <alignment horizontal="left" vertical="center" wrapText="1" indent="1"/>
    </xf>
    <xf numFmtId="0" fontId="24" fillId="8" borderId="0" xfId="2" applyFont="1" applyFill="1" applyBorder="1" applyAlignment="1">
      <alignment horizontal="left" vertical="center" wrapText="1" indent="1"/>
    </xf>
    <xf numFmtId="0" fontId="24" fillId="9" borderId="0" xfId="2" applyFont="1" applyFill="1" applyBorder="1" applyAlignment="1">
      <alignment horizontal="left" vertical="center" wrapText="1" indent="1"/>
    </xf>
    <xf numFmtId="0" fontId="31" fillId="2" borderId="10" xfId="3" applyFont="1" applyFill="1" applyBorder="1" applyAlignment="1">
      <alignment horizontal="left" vertical="center" indent="1"/>
    </xf>
    <xf numFmtId="0" fontId="32" fillId="2" borderId="11" xfId="3" applyFont="1" applyFill="1" applyBorder="1" applyAlignment="1">
      <alignment horizontal="left" vertical="center" indent="1"/>
    </xf>
    <xf numFmtId="0" fontId="20" fillId="2" borderId="11" xfId="3" applyFont="1" applyFill="1" applyBorder="1" applyAlignment="1">
      <alignment horizontal="left" vertical="center" indent="1"/>
    </xf>
    <xf numFmtId="8" fontId="34" fillId="7" borderId="0" xfId="0" applyNumberFormat="1" applyFont="1" applyFill="1" applyAlignment="1">
      <alignment horizontal="center" vertical="center"/>
    </xf>
    <xf numFmtId="8" fontId="18" fillId="8" borderId="0" xfId="0" applyNumberFormat="1" applyFont="1" applyFill="1" applyAlignment="1">
      <alignment horizontal="center" vertical="center"/>
    </xf>
    <xf numFmtId="8" fontId="10" fillId="9" borderId="0" xfId="0" applyNumberFormat="1" applyFont="1" applyFill="1" applyAlignment="1">
      <alignment horizontal="center" vertical="center"/>
    </xf>
    <xf numFmtId="0" fontId="31" fillId="2" borderId="0" xfId="0" applyFont="1" applyFill="1" applyAlignment="1">
      <alignment horizontal="left" vertical="center" indent="1"/>
    </xf>
    <xf numFmtId="0" fontId="20" fillId="2" borderId="0" xfId="0" applyFont="1" applyFill="1" applyAlignment="1">
      <alignment horizontal="left" vertical="center" indent="1"/>
    </xf>
    <xf numFmtId="0" fontId="31" fillId="0" borderId="0" xfId="0" applyFont="1" applyAlignment="1">
      <alignment horizontal="left" vertical="center" indent="1"/>
    </xf>
    <xf numFmtId="0" fontId="20" fillId="0" borderId="0" xfId="0" applyFont="1" applyAlignment="1">
      <alignment horizontal="left" vertical="center" indent="1"/>
    </xf>
    <xf numFmtId="0" fontId="24" fillId="4" borderId="0" xfId="2" applyFont="1" applyFill="1" applyBorder="1" applyAlignment="1">
      <alignment horizontal="left" vertical="center" wrapText="1" indent="1"/>
    </xf>
    <xf numFmtId="8" fontId="10" fillId="4" borderId="0" xfId="0" applyNumberFormat="1" applyFont="1" applyFill="1" applyAlignment="1">
      <alignment horizontal="center" vertical="center"/>
    </xf>
    <xf numFmtId="8" fontId="18" fillId="6" borderId="0" xfId="0" applyNumberFormat="1" applyFont="1" applyFill="1" applyAlignment="1">
      <alignment horizontal="center" vertical="center"/>
    </xf>
    <xf numFmtId="8" fontId="18" fillId="5" borderId="0" xfId="0" applyNumberFormat="1" applyFont="1" applyFill="1" applyAlignment="1">
      <alignment horizontal="center" vertical="center"/>
    </xf>
    <xf numFmtId="0" fontId="24" fillId="5" borderId="0" xfId="2" applyFont="1" applyFill="1" applyBorder="1" applyAlignment="1">
      <alignment horizontal="left" vertical="center" wrapText="1" indent="1"/>
    </xf>
    <xf numFmtId="0" fontId="31" fillId="2" borderId="0" xfId="0" applyFont="1" applyFill="1" applyAlignment="1">
      <alignment vertical="center"/>
    </xf>
    <xf numFmtId="0" fontId="20" fillId="2" borderId="0" xfId="0" applyFont="1" applyFill="1" applyAlignment="1">
      <alignment vertical="center"/>
    </xf>
  </cellXfs>
  <cellStyles count="49">
    <cellStyle name="20 % - Accent1" xfId="26" builtinId="30" customBuiltin="1"/>
    <cellStyle name="20 % - Accent2" xfId="30" builtinId="34" customBuiltin="1"/>
    <cellStyle name="20 % - Accent3" xfId="34" builtinId="38" customBuiltin="1"/>
    <cellStyle name="20 % - Accent4" xfId="38" builtinId="42" customBuiltin="1"/>
    <cellStyle name="20 % - Accent5" xfId="42" builtinId="46" customBuiltin="1"/>
    <cellStyle name="20 % - Accent6" xfId="46" builtinId="50" customBuiltin="1"/>
    <cellStyle name="40 % - Accent1" xfId="27" builtinId="31" customBuiltin="1"/>
    <cellStyle name="40 % - Accent2" xfId="31" builtinId="35" customBuiltin="1"/>
    <cellStyle name="40 % - Accent3" xfId="35" builtinId="39" customBuiltin="1"/>
    <cellStyle name="40 % - Accent4" xfId="39" builtinId="43" customBuiltin="1"/>
    <cellStyle name="40 % - Accent5" xfId="43" builtinId="47" customBuiltin="1"/>
    <cellStyle name="40 % - Accent6" xfId="47" builtinId="51" customBuiltin="1"/>
    <cellStyle name="60 % - Accent1" xfId="28" builtinId="32" customBuiltin="1"/>
    <cellStyle name="60 % - Accent2" xfId="32" builtinId="36" customBuiltin="1"/>
    <cellStyle name="60 % - Accent3" xfId="36" builtinId="40" customBuiltin="1"/>
    <cellStyle name="60 % - Accent4" xfId="40" builtinId="44" customBuiltin="1"/>
    <cellStyle name="60 % - Accent5" xfId="44" builtinId="48" customBuiltin="1"/>
    <cellStyle name="60 % - Accent6" xfId="48" builtinId="52" customBuilti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customBuiltin="1"/>
    <cellStyle name="Avertissement" xfId="21" builtinId="11" customBuiltin="1"/>
    <cellStyle name="Calcul" xfId="18" builtinId="22" customBuiltin="1"/>
    <cellStyle name="Cellule liée" xfId="19" builtinId="24" customBuiltin="1"/>
    <cellStyle name="Date" xfId="5" xr:uid="{FE33F3B2-B201-45AD-A81E-81BCB12ED9D2}"/>
    <cellStyle name="Entrée" xfId="16" builtinId="20" customBuiltin="1"/>
    <cellStyle name="Insatisfaisant" xfId="14" builtinId="27" customBuiltin="1"/>
    <cellStyle name="Milliers" xfId="6" builtinId="3" customBuiltin="1"/>
    <cellStyle name="Milliers [0]" xfId="7" builtinId="6" customBuiltin="1"/>
    <cellStyle name="Monétaire" xfId="8" builtinId="4" customBuiltin="1"/>
    <cellStyle name="Monétaire [0]" xfId="9" builtinId="7" customBuiltin="1"/>
    <cellStyle name="Neutre" xfId="15" builtinId="28" customBuiltin="1"/>
    <cellStyle name="Normal" xfId="0" builtinId="0" customBuiltin="1"/>
    <cellStyle name="Note" xfId="22" builtinId="10" customBuiltin="1"/>
    <cellStyle name="Pourcentage" xfId="10" builtinId="5" customBuiltin="1"/>
    <cellStyle name="Satisfaisant" xfId="13" builtinId="26" customBuiltin="1"/>
    <cellStyle name="Sortie" xfId="17" builtinId="21" customBuiltin="1"/>
    <cellStyle name="Téléphone" xfId="4" xr:uid="{70E46558-98AC-446F-861A-54F270CBD905}"/>
    <cellStyle name="Texte explicatif" xfId="23" builtinId="53" customBuiltin="1"/>
    <cellStyle name="Titre" xfId="11" builtinId="15" customBuiltin="1"/>
    <cellStyle name="Titre 1" xfId="1" builtinId="16" customBuiltin="1"/>
    <cellStyle name="Titre 2" xfId="2" builtinId="17" customBuiltin="1"/>
    <cellStyle name="Titre 3" xfId="3" builtinId="18" customBuiltin="1"/>
    <cellStyle name="Titre 4" xfId="12" builtinId="19" customBuiltin="1"/>
    <cellStyle name="Total" xfId="24" builtinId="25" customBuiltin="1"/>
    <cellStyle name="Vérification" xfId="20" builtinId="23" customBuiltin="1"/>
  </cellStyles>
  <dxfs count="173">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none">
          <fgColor indexed="64"/>
          <bgColor auto="1"/>
        </patternFill>
      </fill>
    </dxf>
    <dxf>
      <font>
        <b val="0"/>
        <i val="0"/>
        <strike val="0"/>
        <outline val="0"/>
        <shadow val="0"/>
        <u val="none"/>
        <vertAlign val="baseline"/>
        <sz val="12"/>
        <color theme="1" tint="0.34998626667073579"/>
        <name val="Calibri"/>
        <scheme val="minor"/>
      </font>
      <numFmt numFmtId="167" formatCode="#,##0.00\ &quot;€&quot;"/>
      <fill>
        <patternFill patternType="none">
          <fgColor indexed="64"/>
          <bgColor auto="1"/>
        </patternFill>
      </fill>
    </dxf>
    <dxf>
      <font>
        <b val="0"/>
        <i val="0"/>
        <strike val="0"/>
        <outline val="0"/>
        <shadow val="0"/>
        <u val="none"/>
        <vertAlign val="baseline"/>
        <sz val="12"/>
        <color theme="1" tint="0.34998626667073579"/>
        <name val="Calibri"/>
        <scheme val="minor"/>
      </font>
      <numFmt numFmtId="167" formatCode="#,##0.00\ &quot;€&quot;"/>
      <fill>
        <patternFill patternType="none">
          <fgColor indexed="64"/>
          <bgColor auto="1"/>
        </patternFill>
      </fill>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tint="0.24994659260841701"/>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tint="0.24994659260841701"/>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tint="0.24994659260841701"/>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val="0"/>
        <i val="0"/>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strike val="0"/>
        <outline val="0"/>
        <shadow val="0"/>
        <u val="none"/>
        <vertAlign val="baseline"/>
        <sz val="12"/>
        <color theme="1" tint="0.34998626667073579"/>
        <name val="Calibri"/>
        <scheme val="minor"/>
      </font>
      <numFmt numFmtId="167" formatCode="#,##0.00\ &quot;€&quo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3743705557422"/>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outline="0">
        <left style="thin">
          <color theme="0" tint="-0.14990691854609822"/>
        </left>
        <right style="thin">
          <color theme="0" tint="-0.14990691854609822"/>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dxf>
    <dxf>
      <border>
        <bottom style="thin">
          <color theme="0" tint="-0.14996795556505021"/>
        </bottom>
      </border>
    </dxf>
    <dxf>
      <font>
        <b val="0"/>
        <i val="0"/>
        <strike val="0"/>
        <condense val="0"/>
        <extend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dxf>
    <dxf>
      <border>
        <bottom style="thin">
          <color theme="0" tint="-0.14996795556505021"/>
        </bottom>
      </border>
    </dxf>
    <dxf>
      <font>
        <b val="0"/>
        <i val="0"/>
        <strike val="0"/>
        <condense val="0"/>
        <extend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b/>
        <i val="0"/>
        <strike val="0"/>
        <outline val="0"/>
        <shadow val="0"/>
        <u val="none"/>
        <vertAlign val="baseline"/>
        <sz val="14"/>
        <color theme="1" tint="0.34998626667073579"/>
        <name val="Calibri"/>
        <scheme val="minor"/>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strike val="0"/>
        <outline val="0"/>
        <shadow val="0"/>
        <u val="none"/>
        <vertAlign val="baseline"/>
        <sz val="12"/>
        <color theme="1" tint="0.24994659260841701"/>
        <name val="Calibri"/>
        <scheme val="minor"/>
      </font>
      <fill>
        <patternFill patternType="solid">
          <fgColor indexed="64"/>
          <bgColor theme="0"/>
        </patternFill>
      </fill>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border diagonalUp="0" diagonalDown="0" outline="0">
        <left style="thin">
          <color theme="0" tint="-0.14996795556505021"/>
        </left>
        <right style="thin">
          <color theme="0" tint="-0.14996795556505021"/>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dxf>
    <dxf>
      <border>
        <bottom style="thin">
          <color theme="0" tint="-0.14996795556505021"/>
        </bottom>
      </border>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border diagonalUp="0" diagonalDown="0">
        <left/>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border diagonalUp="0" diagonalDown="0" outline="0">
        <left style="thin">
          <color theme="0" tint="-0.14993743705557422"/>
        </left>
        <right style="thin">
          <color theme="0" tint="-0.14993743705557422"/>
        </right>
        <top/>
        <bottom/>
      </border>
    </dxf>
    <dxf>
      <font>
        <b val="0"/>
        <i val="0"/>
        <strike val="0"/>
        <outline val="0"/>
        <shadow val="0"/>
        <u val="none"/>
        <vertAlign val="baseline"/>
        <sz val="12"/>
        <color theme="1" tint="0.34998626667073579"/>
        <name val="Calibri"/>
        <scheme val="minor"/>
      </font>
      <fill>
        <patternFill>
          <fgColor indexed="64"/>
          <bgColor theme="0"/>
        </patternFill>
      </fill>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wrapText="0" indent="1" justifyLastLine="0" shrinkToFit="0" readingOrder="0"/>
      <border diagonalUp="0" diagonalDown="0" outline="0">
        <left style="thin">
          <color theme="0" tint="-0.14990691854609822"/>
        </left>
        <right style="thin">
          <color theme="0" tint="-0.14990691854609822"/>
        </right>
        <top/>
        <bottom/>
      </border>
    </dxf>
    <dxf>
      <border diagonalUp="0" diagonalDown="0">
        <left/>
        <right/>
        <top/>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34998626667073579"/>
        <name val="Calibri"/>
        <scheme val="minor"/>
      </font>
      <fill>
        <patternFill patternType="solid">
          <fgColor indexed="64"/>
          <bgColor theme="0" tint="-4.9989318521683403E-2"/>
        </patternFill>
      </fill>
      <alignment horizontal="left" vertical="center" textRotation="0" wrapText="0" indent="0" justifyLastLine="0" shrinkToFit="0" readingOrder="0"/>
      <border diagonalUp="0" diagonalDown="0" outline="0">
        <left style="thin">
          <color theme="0" tint="-0.14990691854609822"/>
        </left>
        <right style="thin">
          <color theme="0" tint="-0.14990691854609822"/>
        </right>
        <top/>
        <bottom/>
      </border>
    </dxf>
    <dxf>
      <border diagonalUp="0" diagonalDown="0">
        <left/>
        <right/>
        <top/>
        <bottom/>
      </border>
    </dxf>
    <dxf>
      <font>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0" justifyLastLine="0" shrinkToFit="0" readingOrder="0"/>
    </dxf>
    <dxf>
      <border>
        <bottom style="thin">
          <color theme="0" tint="-0.14996795556505021"/>
        </bottom>
      </border>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strike val="0"/>
        <outline val="0"/>
        <shadow val="0"/>
        <u val="none"/>
        <vertAlign val="baseline"/>
        <sz val="12"/>
        <color theme="1" tint="0.24994659260841701"/>
        <name val="Calibri"/>
        <scheme val="minor"/>
      </font>
      <fill>
        <patternFill patternType="solid">
          <fgColor indexed="64"/>
          <bgColor theme="0"/>
        </patternFill>
      </fill>
      <alignment horizontal="general" vertical="center" textRotation="0" wrapText="0" indent="0" justifyLastLine="0" shrinkToFit="0" readingOrder="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border diagonalUp="0" diagonalDown="0" outline="0">
        <left style="thin">
          <color theme="0" tint="-0.14990691854609822"/>
        </left>
        <right style="thin">
          <color theme="0" tint="-0.14990691854609822"/>
        </right>
        <top/>
        <bottom/>
      </border>
    </dxf>
    <dxf>
      <border diagonalUp="0" diagonalDown="0">
        <left/>
        <right/>
        <top/>
        <bottom/>
      </border>
    </dxf>
    <dxf>
      <font>
        <strike val="0"/>
        <outline val="0"/>
        <shadow val="0"/>
        <u val="none"/>
        <vertAlign val="baseline"/>
        <sz val="12"/>
        <color theme="1" tint="0.24994659260841701"/>
        <name val="Calibri"/>
        <scheme val="minor"/>
      </font>
      <fill>
        <patternFill patternType="solid">
          <fgColor indexed="64"/>
          <bgColor theme="0"/>
        </patternFill>
      </fill>
    </dxf>
    <dxf>
      <border>
        <bottom style="thin">
          <color theme="0" tint="-0.14996795556505021"/>
        </bottom>
      </border>
    </dxf>
    <dxf>
      <font>
        <b/>
        <i val="0"/>
        <strike val="0"/>
        <condense val="0"/>
        <extend val="0"/>
        <outline val="0"/>
        <shadow val="0"/>
        <u val="none"/>
        <vertAlign val="baseline"/>
        <sz val="14"/>
        <color theme="1" tint="0.34998626667073579"/>
        <name val="Calibri"/>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tint="0.2499465926084170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indent="1" justifyLastLine="0" shrinkToFit="0" readingOrder="0"/>
      <border diagonalUp="0" diagonalDown="0" outline="0">
        <left style="thin">
          <color theme="0" tint="-0.14990691854609822"/>
        </left>
        <right style="thin">
          <color theme="0" tint="-0.14990691854609822"/>
        </right>
        <top/>
        <bottom/>
      </border>
    </dxf>
    <dxf>
      <border diagonalUp="0" diagonalDown="0">
        <left/>
        <right/>
        <bottom/>
      </border>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indent="1" justifyLastLine="0" shrinkToFit="0" readingOrder="0"/>
    </dxf>
    <dxf>
      <border>
        <bottom style="thin">
          <color theme="0" tint="-0.14996795556505021"/>
        </bottom>
      </border>
    </dxf>
    <dxf>
      <font>
        <b val="0"/>
        <i val="0"/>
        <strike val="0"/>
        <condense val="0"/>
        <extend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i val="0"/>
        <strike val="0"/>
        <condense val="0"/>
        <extend val="0"/>
        <outline val="0"/>
        <shadow val="0"/>
        <u val="none"/>
        <vertAlign val="baseline"/>
        <sz val="12"/>
        <color theme="1" tint="0.34998626667073579"/>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67" formatCode="#,##0.00\ &quot;€&quot;"/>
      <fill>
        <patternFill patternType="solid">
          <fgColor indexed="64"/>
          <bgColor theme="0"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solid">
          <fgColor indexed="64"/>
          <bgColor theme="0" tint="-4.9989318521683403E-2"/>
        </patternFill>
      </fill>
      <alignment horizontal="left" vertical="center" textRotation="0" wrapText="0" indent="1" justifyLastLine="0" shrinkToFit="0" readingOrder="0"/>
    </dxf>
    <dxf>
      <font>
        <b val="0"/>
        <i val="0"/>
        <strike val="0"/>
        <outline val="0"/>
        <shadow val="0"/>
        <u val="none"/>
        <vertAlign val="baseline"/>
        <sz val="12"/>
        <color theme="1" tint="0.34998626667073579"/>
        <name val="Calibri"/>
        <scheme val="minor"/>
      </font>
      <fill>
        <patternFill patternType="solid">
          <fgColor indexed="64"/>
          <bgColor theme="0"/>
        </patternFill>
      </fill>
      <alignment horizontal="left" vertical="center" textRotation="0" wrapText="0" indent="1" justifyLastLine="0" shrinkToFit="0" readingOrder="0"/>
    </dxf>
    <dxf>
      <border>
        <top style="thin">
          <color theme="0" tint="-0.14996795556505021"/>
        </top>
      </border>
    </dxf>
    <dxf>
      <font>
        <strike val="0"/>
        <outline val="0"/>
        <shadow val="0"/>
        <u val="none"/>
        <vertAlign val="baseline"/>
        <sz val="12"/>
        <color theme="1" tint="0.24994659260841701"/>
        <name val="Calibri"/>
        <scheme val="minor"/>
      </font>
      <fill>
        <patternFill patternType="solid">
          <fgColor indexed="64"/>
          <bgColor theme="0" tint="-4.9989318521683403E-2"/>
        </patternFill>
      </fill>
      <alignment horizontal="left" vertical="center" textRotation="0" indent="1" justifyLastLine="0" shrinkToFit="0" readingOrder="0"/>
      <border diagonalUp="0" diagonalDown="0" outline="0">
        <left style="thin">
          <color theme="0" tint="-0.14996795556505021"/>
        </left>
        <right style="thin">
          <color theme="0" tint="-0.14996795556505021"/>
        </right>
        <top/>
        <bottom/>
      </border>
    </dxf>
    <dxf>
      <border diagonalUp="0" diagonalDown="0">
        <left/>
        <right/>
        <top style="thin">
          <color theme="8"/>
        </top>
        <bottom/>
      </border>
    </dxf>
    <dxf>
      <font>
        <b val="0"/>
        <i val="0"/>
        <strike val="0"/>
        <outline val="0"/>
        <shadow val="0"/>
        <u val="none"/>
        <vertAlign val="baseline"/>
        <sz val="12"/>
        <color theme="1" tint="0.34998626667073579"/>
        <name val="Calibri"/>
        <scheme val="minor"/>
      </font>
      <alignment horizontal="left" vertical="center" textRotation="0" indent="1" justifyLastLine="0" shrinkToFit="0" readingOrder="0"/>
    </dxf>
    <dxf>
      <border>
        <bottom style="thin">
          <color theme="0" tint="-0.14996795556505021"/>
        </bottom>
      </border>
    </dxf>
    <dxf>
      <font>
        <b/>
        <i val="0"/>
        <strike val="0"/>
        <outline val="0"/>
        <shadow val="0"/>
        <u val="none"/>
        <vertAlign val="baseline"/>
        <sz val="14"/>
        <color theme="1" tint="0.34998626667073579"/>
        <name val="Calibri"/>
        <scheme val="minor"/>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2"/>
        <color theme="1" tint="0.34998626667073579"/>
        <name val="Calibri"/>
        <family val="2"/>
        <scheme val="minor"/>
      </font>
      <numFmt numFmtId="167" formatCode="#,##0.00\ &quot;€&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0\ &quot;€&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00\ &quot;€&quot;"/>
      <fill>
        <patternFill patternType="none">
          <fgColor indexed="64"/>
          <bgColor indexed="65"/>
        </patternFill>
      </fill>
      <alignment horizontal="center" vertical="center" textRotation="0" wrapText="0" indent="0" justifyLastLine="0" shrinkToFit="0" readingOrder="0"/>
    </dxf>
    <dxf>
      <font>
        <b/>
        <i val="0"/>
        <strike val="0"/>
        <condense val="0"/>
        <extend val="0"/>
        <outline val="0"/>
        <shadow val="0"/>
        <u val="none"/>
        <vertAlign val="baseline"/>
        <sz val="14"/>
        <color theme="1" tint="0.34998626667073579"/>
        <name val="Calibri"/>
        <family val="2"/>
        <scheme val="minor"/>
      </font>
      <fill>
        <patternFill patternType="none">
          <fgColor indexed="64"/>
          <bgColor indexed="65"/>
        </patternFill>
      </fill>
      <alignment horizontal="left" vertical="center" textRotation="0" wrapText="0" indent="1" justifyLastLine="0" shrinkToFit="0" readingOrder="0"/>
      <border diagonalUp="0" diagonalDown="0" outline="0">
        <left/>
        <right/>
        <top/>
        <bottom/>
      </border>
    </dxf>
    <dxf>
      <font>
        <b val="0"/>
        <i val="0"/>
        <strike val="0"/>
        <outline val="0"/>
        <shadow val="0"/>
        <u val="none"/>
        <vertAlign val="baseline"/>
        <sz val="12"/>
        <color theme="1" tint="0.34998626667073579"/>
        <name val="Calibri"/>
        <scheme val="minor"/>
      </font>
      <fill>
        <patternFill patternType="none">
          <fgColor indexed="64"/>
          <bgColor auto="1"/>
        </patternFill>
      </fill>
    </dxf>
    <dxf>
      <border>
        <top style="thin">
          <color theme="0" tint="-0.14996795556505021"/>
        </top>
      </border>
    </dxf>
    <dxf>
      <font>
        <strike val="0"/>
        <outline val="0"/>
        <shadow val="0"/>
        <u val="none"/>
        <vertAlign val="baseline"/>
        <sz val="12"/>
        <color theme="1" tint="0.24994659260841701"/>
        <name val="Calibri"/>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0" tint="-0.14993743705557422"/>
        </left>
        <right style="thin">
          <color theme="0" tint="-0.14993743705557422"/>
        </right>
        <top/>
        <bottom/>
      </border>
    </dxf>
    <dxf>
      <border diagonalUp="0" diagonalDown="0">
        <left/>
        <right/>
        <top style="thin">
          <color theme="8"/>
        </top>
        <bottom style="thin">
          <color theme="0" tint="-0.14996795556505021"/>
        </bottom>
      </border>
    </dxf>
    <dxf>
      <font>
        <b val="0"/>
        <i val="0"/>
        <strike val="0"/>
        <outline val="0"/>
        <shadow val="0"/>
        <u val="none"/>
        <vertAlign val="baseline"/>
        <sz val="12"/>
        <color theme="1" tint="0.34998626667073579"/>
        <name val="Calibri"/>
        <scheme val="minor"/>
      </font>
      <fill>
        <patternFill patternType="none">
          <fgColor indexed="64"/>
          <bgColor auto="1"/>
        </patternFill>
      </fill>
      <alignment horizontal="left" vertical="center" textRotation="0" wrapText="0" indent="1" justifyLastLine="0" shrinkToFit="0" readingOrder="0"/>
    </dxf>
    <dxf>
      <border>
        <bottom style="thin">
          <color theme="0" tint="-0.14996795556505021"/>
        </bottom>
      </border>
    </dxf>
    <dxf>
      <font>
        <b val="0"/>
        <i val="0"/>
        <strike val="0"/>
        <outline val="0"/>
        <shadow val="0"/>
        <u val="none"/>
        <vertAlign val="baseline"/>
        <sz val="12"/>
        <color theme="1"/>
        <name val="Calibri"/>
        <scheme val="minor"/>
      </font>
      <fill>
        <patternFill patternType="none">
          <fgColor indexed="64"/>
          <bgColor auto="1"/>
        </patternFill>
      </fill>
      <alignment horizontal="left" vertical="center" textRotation="0" wrapText="0" indent="1" justifyLastLine="0" shrinkToFit="0" readingOrder="0"/>
      <border diagonalUp="0" diagonalDown="0" outline="0">
        <left style="thin">
          <color theme="0" tint="-0.14996795556505021"/>
        </left>
        <right style="thin">
          <color theme="0" tint="-0.14996795556505021"/>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ont>
        <b/>
        <i val="0"/>
      </font>
      <fill>
        <patternFill>
          <bgColor theme="0" tint="-4.9989318521683403E-2"/>
        </patternFill>
      </fill>
      <border diagonalUp="0" diagonalDown="0">
        <left/>
        <right/>
        <top style="thin">
          <color theme="0" tint="-0.14996795556505021"/>
        </top>
        <bottom style="thin">
          <color theme="0" tint="-0.14996795556505021"/>
        </bottom>
        <vertical style="thin">
          <color theme="0" tint="-0.14996795556505021"/>
        </vertical>
        <horizontal style="thin">
          <color theme="0" tint="-0.14996795556505021"/>
        </horizontal>
      </border>
    </dxf>
    <dxf>
      <font>
        <color auto="1"/>
      </font>
      <fill>
        <patternFill patternType="none">
          <bgColor auto="1"/>
        </patternFill>
      </fill>
      <border diagonalUp="0" diagonalDown="0">
        <left/>
        <right/>
        <top style="thin">
          <color theme="8"/>
        </top>
        <bottom style="thin">
          <color theme="0" tint="-0.14996795556505021"/>
        </bottom>
        <vertical/>
        <horizontal/>
      </border>
    </dxf>
    <dxf>
      <font>
        <b val="0"/>
        <i val="0"/>
        <color auto="1"/>
      </font>
      <fill>
        <patternFill patternType="none">
          <bgColor auto="1"/>
        </patternFill>
      </fill>
      <border diagonalUp="0" diagonalDown="0">
        <left/>
        <right/>
        <top style="thin">
          <color theme="8"/>
        </top>
        <bottom style="thin">
          <color theme="0" tint="-0.14996795556505021"/>
        </bottom>
        <vertical style="thin">
          <color theme="0" tint="-0.14996795556505021"/>
        </vertical>
        <horizontal style="thin">
          <color theme="0" tint="-0.14996795556505021"/>
        </horizontal>
      </border>
    </dxf>
  </dxfs>
  <tableStyles count="2" defaultTableStyle="TableStyleMedium2" defaultPivotStyle="PivotStyleLight16">
    <tableStyle name="Carnet d’adresses" pivot="0" count="3" xr9:uid="{00000000-0011-0000-FFFF-FFFF00000000}">
      <tableStyleElement type="wholeTable" dxfId="172"/>
      <tableStyleElement type="headerRow" dxfId="171"/>
      <tableStyleElement type="totalRow" dxfId="170"/>
    </tableStyle>
    <tableStyle name="Budget mensuel personnel" pivot="0" count="7" xr9:uid="{DF2684C2-C435-47FA-9646-E632C3AE8948}">
      <tableStyleElement type="wholeTable" dxfId="169"/>
      <tableStyleElement type="headerRow" dxfId="168"/>
      <tableStyleElement type="totalRow" dxfId="167"/>
      <tableStyleElement type="firstColumn" dxfId="166"/>
      <tableStyleElement type="lastColumn" dxfId="165"/>
      <tableStyleElement type="firstRowStripe" dxfId="164"/>
      <tableStyleElement type="firstColumnStripe" dxfId="16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customXml" Target="/customXml/item2.xml" Id="rId8" /><Relationship Type="http://schemas.openxmlformats.org/officeDocument/2006/relationships/theme" Target="/xl/theme/theme11.xml" Id="rId3" /><Relationship Type="http://schemas.openxmlformats.org/officeDocument/2006/relationships/customXml" Target="/customXml/item12.xml" Id="rId7" /><Relationship Type="http://schemas.openxmlformats.org/officeDocument/2006/relationships/worksheet" Target="/xl/worksheets/sheet21.xml" Id="rId2" /><Relationship Type="http://schemas.openxmlformats.org/officeDocument/2006/relationships/worksheet" Target="/xl/worksheets/sheet12.xml" Id="rId1" /><Relationship Type="http://schemas.openxmlformats.org/officeDocument/2006/relationships/calcChain" Target="/xl/calcChain.xml" Id="rId6" /><Relationship Type="http://schemas.openxmlformats.org/officeDocument/2006/relationships/sharedStrings" Target="/xl/sharedStrings.xml" Id="rId5" /><Relationship Type="http://schemas.openxmlformats.org/officeDocument/2006/relationships/styles" Target="/xl/styles.xml" Id="rId4" /><Relationship Type="http://schemas.openxmlformats.org/officeDocument/2006/relationships/customXml" Target="/customXml/item33.xml" Id="rId9" /></Relationships>
</file>

<file path=xl/drawings/_rels/drawing12.xml.rels>&#65279;<?xml version="1.0" encoding="utf-8"?><Relationships xmlns="http://schemas.openxmlformats.org/package/2006/relationships"><Relationship Type="http://schemas.openxmlformats.org/officeDocument/2006/relationships/image" Target="/xl/media/image2.svg" Id="rId2" /><Relationship Type="http://schemas.openxmlformats.org/officeDocument/2006/relationships/image" Target="/xl/media/image1.png" Id="rId1" /></Relationships>
</file>

<file path=xl/drawings/_rels/drawing21.xml.rels>&#65279;<?xml version="1.0" encoding="utf-8"?><Relationships xmlns="http://schemas.openxmlformats.org/package/2006/relationships"><Relationship Type="http://schemas.openxmlformats.org/officeDocument/2006/relationships/image" Target="/xl/media/image2.svg" Id="rId2" /><Relationship Type="http://schemas.openxmlformats.org/officeDocument/2006/relationships/image" Target="/xl/media/image1.png" Id="rId1" /></Relationships>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254004</xdr:rowOff>
    </xdr:from>
    <xdr:to>
      <xdr:col>1</xdr:col>
      <xdr:colOff>685800</xdr:colOff>
      <xdr:row>1</xdr:row>
      <xdr:rowOff>939804</xdr:rowOff>
    </xdr:to>
    <xdr:pic>
      <xdr:nvPicPr>
        <xdr:cNvPr id="3" name="Graphique 2" descr="Argent">
          <a:extLst>
            <a:ext uri="{FF2B5EF4-FFF2-40B4-BE49-F238E27FC236}">
              <a16:creationId xmlns:a16="http://schemas.microsoft.com/office/drawing/2014/main" id="{D4FC616A-5101-4F29-9ACA-5397EC757A8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373188" y="508004"/>
          <a:ext cx="685800" cy="6858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244940</xdr:rowOff>
    </xdr:from>
    <xdr:to>
      <xdr:col>1</xdr:col>
      <xdr:colOff>685800</xdr:colOff>
      <xdr:row>1</xdr:row>
      <xdr:rowOff>930740</xdr:rowOff>
    </xdr:to>
    <xdr:pic>
      <xdr:nvPicPr>
        <xdr:cNvPr id="4" name="Graphisme 3" descr="Argent">
          <a:extLst>
            <a:ext uri="{FF2B5EF4-FFF2-40B4-BE49-F238E27FC236}">
              <a16:creationId xmlns:a16="http://schemas.microsoft.com/office/drawing/2014/main" id="{132E34AD-9B34-4E07-A53A-B9135BAE2A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44929" y="367404"/>
          <a:ext cx="685800" cy="685800"/>
        </a:xfrm>
        <a:prstGeom prst="rect">
          <a:avLst/>
        </a:prstGeom>
      </xdr:spPr>
    </xdr:pic>
    <xdr:clientData/>
  </xdr:twoCellAnchor>
</xdr:wsDr>
</file>

<file path=xl/tables/table10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Animaux" displayName="Animaux" ref="B55:E61" totalsRowCount="1" headerRowDxfId="65" dataDxfId="63" totalsRowDxfId="62" headerRowBorderDxfId="64" totalsRowBorderDxfId="61">
  <autoFilter ref="B55:E60" xr:uid="{00000000-0009-0000-0100-00000A000000}">
    <filterColumn colId="0" hiddenButton="1"/>
    <filterColumn colId="1" hiddenButton="1"/>
    <filterColumn colId="2" hiddenButton="1"/>
    <filterColumn colId="3" hiddenButton="1"/>
  </autoFilter>
  <tableColumns count="4">
    <tableColumn id="1" xr3:uid="{00000000-0010-0000-0900-000001000000}" name="0" totalsRowLabel="Sous-total" dataDxfId="60" totalsRowDxfId="59"/>
    <tableColumn id="2" xr3:uid="{00000000-0010-0000-0900-000002000000}" name="Projeté _x000a_coût" dataDxfId="35" totalsRowDxfId="58"/>
    <tableColumn id="3" xr3:uid="{00000000-0010-0000-0900-000003000000}" name="Réel _x000a_coût" dataDxfId="34" totalsRowDxfId="57"/>
    <tableColumn id="4" xr3:uid="{00000000-0010-0000-0900-000004000000}" name="Écart" totalsRowFunction="sum" dataDxfId="33" totalsRowDxfId="56">
      <calculatedColumnFormula>Animaux[[#This Row],[Projeté 
coût]]-Animaux[[#This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animaux de compagnie réels et projetés dans ce tableau. La différence est calculée automatiquement"/>
    </ext>
  </extLst>
</table>
</file>

<file path=xl/tables/table1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Juridique" displayName="Juridique" ref="G64:J69" totalsRowCount="1" headerRowDxfId="55" dataDxfId="53" totalsRowDxfId="52" headerRowBorderDxfId="54" totalsRowBorderDxfId="51">
  <autoFilter ref="G64:J68" xr:uid="{00000000-0009-0000-0100-00000B000000}">
    <filterColumn colId="0" hiddenButton="1"/>
    <filterColumn colId="1" hiddenButton="1"/>
    <filterColumn colId="2" hiddenButton="1"/>
    <filterColumn colId="3" hiddenButton="1"/>
  </autoFilter>
  <tableColumns count="4">
    <tableColumn id="1" xr3:uid="{00000000-0010-0000-0A00-000001000000}" name="JURIQUE" totalsRowLabel="Sous-total" dataDxfId="50" totalsRowDxfId="49"/>
    <tableColumn id="2" xr3:uid="{00000000-0010-0000-0A00-000002000000}" name="Projeté _x000a_coût" dataDxfId="26" totalsRowDxfId="48"/>
    <tableColumn id="3" xr3:uid="{00000000-0010-0000-0A00-000003000000}" name="Réel _x000a_coût" dataDxfId="25" totalsRowDxfId="47"/>
    <tableColumn id="4" xr3:uid="{00000000-0010-0000-0A00-000004000000}" name="Écart" totalsRowFunction="sum" dataDxfId="24" totalsRowDxfId="46">
      <calculatedColumnFormula>Juridique[[#This Row],[Projeté 
coût]]-Juridique[[#This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juridiques réels et projetés dans ce tableau. La différence est calculée automatiquement"/>
    </ext>
  </extLst>
</table>
</file>

<file path=xl/tables/table12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oinsPersonnels" displayName="SoinsPersonnels" ref="B64:E72" totalsRowCount="1" headerRowDxfId="45" dataDxfId="43" totalsRowDxfId="42" headerRowBorderDxfId="44" totalsRowBorderDxfId="41">
  <autoFilter ref="B64:E71" xr:uid="{00000000-0009-0000-0100-00000C000000}">
    <filterColumn colId="0" hiddenButton="1"/>
    <filterColumn colId="1" hiddenButton="1"/>
    <filterColumn colId="2" hiddenButton="1"/>
    <filterColumn colId="3" hiddenButton="1"/>
  </autoFilter>
  <tableColumns count="4">
    <tableColumn id="1" xr3:uid="{00000000-0010-0000-0B00-000001000000}" name="0" totalsRowLabel="Sous-total" dataDxfId="40" totalsRowDxfId="39"/>
    <tableColumn id="2" xr3:uid="{00000000-0010-0000-0B00-000002000000}" name="Projeté _x000a_coût" dataDxfId="29" totalsRowDxfId="38"/>
    <tableColumn id="3" xr3:uid="{00000000-0010-0000-0B00-000003000000}" name="Réel _x000a_coût" dataDxfId="28" totalsRowDxfId="37"/>
    <tableColumn id="4" xr3:uid="{00000000-0010-0000-0B00-000004000000}" name="Écart" totalsRowFunction="sum" dataDxfId="27" totalsRowDxfId="36">
      <calculatedColumnFormula>SoinsPersonnels[[#This Row],[Projeté 
coût]]-SoinsPersonnels[[#This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e soins personnels réels et projetés dans ce tableau. La différence est calculée automatiquement"/>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Logement" displayName="Logement" ref="B15:E26" totalsRowCount="1" headerRowDxfId="162" dataDxfId="160" totalsRowDxfId="158" headerRowBorderDxfId="161" tableBorderDxfId="159" totalsRowBorderDxfId="157">
  <autoFilter ref="B15:E25" xr:uid="{00000000-000C-0000-FFFF-FFFF00000000}">
    <filterColumn colId="0" hiddenButton="1"/>
    <filterColumn colId="1" hiddenButton="1"/>
    <filterColumn colId="2" hiddenButton="1"/>
    <filterColumn colId="3" hiddenButton="1"/>
  </autoFilter>
  <tableColumns count="4">
    <tableColumn id="1" xr3:uid="{00000000-0010-0000-0000-000001000000}" name="0" totalsRowLabel="Sous-total" dataDxfId="156" totalsRowDxfId="155"/>
    <tableColumn id="2" xr3:uid="{00000000-0010-0000-0000-000002000000}" name="Projeté_x000a_coût" dataDxfId="5" totalsRowDxfId="154"/>
    <tableColumn id="3" xr3:uid="{00000000-0010-0000-0000-000003000000}" name="Réel _x000a_coût" dataDxfId="4" totalsRowDxfId="153"/>
    <tableColumn id="4" xr3:uid="{00000000-0010-0000-0000-000004000000}" name="Écart" totalsRowFunction="sum" dataDxfId="3" totalsRowDxfId="152">
      <calculatedColumnFormula>Logement[[#This Row],[Projeté
coût]]-Logement[[#This Row],[Réel 
coût]]</calculatedColumnFormula>
    </tableColumn>
  </tableColumns>
  <tableStyleInfo name="Carnet d’adresses" showFirstColumn="0" showLastColumn="0" showRowStripes="1" showColumnStripes="0"/>
  <extLst>
    <ext xmlns:x14="http://schemas.microsoft.com/office/spreadsheetml/2009/9/main" uri="{504A1905-F514-4f6f-8877-14C23A59335A}">
      <x14:table altTextSummary="Entrez les coûts de logement réels et projetés dans ce tableau. La différence est calculée automatiquement"/>
    </ext>
  </extLst>
</table>
</file>

<file path=xl/tables/table2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Loisirs" displayName="Loisirs" ref="G15:J25" totalsRowCount="1" headerRowDxfId="151" dataDxfId="149" totalsRowDxfId="147" headerRowBorderDxfId="150" tableBorderDxfId="148" totalsRowBorderDxfId="146" headerRowCellStyle="Normal">
  <autoFilter ref="G15:J24" xr:uid="{00000000-0009-0000-0100-000002000000}">
    <filterColumn colId="0" hiddenButton="1"/>
    <filterColumn colId="1" hiddenButton="1"/>
    <filterColumn colId="2" hiddenButton="1"/>
    <filterColumn colId="3" hiddenButton="1"/>
  </autoFilter>
  <tableColumns count="4">
    <tableColumn id="1" xr3:uid="{00000000-0010-0000-0100-000001000000}" name="0" totalsRowLabel="Sous-total" dataDxfId="145" totalsRowDxfId="144"/>
    <tableColumn id="2" xr3:uid="{00000000-0010-0000-0100-000002000000}" name="Projeté _x000a_coût" dataDxfId="2" totalsRowDxfId="143"/>
    <tableColumn id="3" xr3:uid="{00000000-0010-0000-0100-000003000000}" name="Réel _x000a_coût" dataDxfId="1" totalsRowDxfId="142"/>
    <tableColumn id="4" xr3:uid="{00000000-0010-0000-0100-000004000000}" name="Écart" totalsRowFunction="sum" dataDxfId="0" totalsRowDxfId="141">
      <calculatedColumnFormula>Loisirs[[#This Row],[Projeté 
coût]]-Loisirs[[#This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e loisirs réels et projetés dans ce tableau.. La différence est calculée automatiquement"/>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Emprunts" displayName="Emprunts" ref="G29:J36" totalsRowCount="1" headerRowDxfId="140" dataDxfId="138" totalsRowDxfId="136" headerRowBorderDxfId="139" tableBorderDxfId="137" totalsRowBorderDxfId="135">
  <autoFilter ref="G29:J35" xr:uid="{00000000-0009-0000-0100-000003000000}">
    <filterColumn colId="0" hiddenButton="1"/>
    <filterColumn colId="1" hiddenButton="1"/>
    <filterColumn colId="2" hiddenButton="1"/>
    <filterColumn colId="3" hiddenButton="1"/>
  </autoFilter>
  <tableColumns count="4">
    <tableColumn id="1" xr3:uid="{00000000-0010-0000-0200-000001000000}" name="0" totalsRowLabel="Sous-total" dataDxfId="134" totalsRowDxfId="133"/>
    <tableColumn id="2" xr3:uid="{00000000-0010-0000-0200-000002000000}" name="Projeté _x000a_coût" dataDxfId="8" totalsRowDxfId="132"/>
    <tableColumn id="3" xr3:uid="{00000000-0010-0000-0200-000003000000}" name="Réel _x000a_coût" dataDxfId="7" totalsRowDxfId="131"/>
    <tableColumn id="4" xr3:uid="{00000000-0010-0000-0200-000004000000}" name="Écart" totalsRowFunction="sum" dataDxfId="6" totalsRowDxfId="130">
      <calculatedColumnFormula>Emprunts[[#This Row],[Projeté 
coût]]-Emprunts[[#This Row],[Réel 
coût]]</calculatedColumnFormula>
    </tableColumn>
  </tableColumns>
  <tableStyleInfo name="Carnet d’adresses" showFirstColumn="0" showLastColumn="0" showRowStripes="0" showColumnStripes="0"/>
  <extLst>
    <ext xmlns:x14="http://schemas.microsoft.com/office/spreadsheetml/2009/9/main" uri="{504A1905-F514-4f6f-8877-14C23A59335A}">
      <x14:table altTextSummary="Entrez les coûts réels et projetés du prêt dans ce tableau. La différence est calculée automatiquement"/>
    </ext>
  </extLst>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ransport" displayName="Transport" ref="B29:E37" totalsRowCount="1" headerRowDxfId="129" dataDxfId="127" totalsRowDxfId="125" headerRowBorderDxfId="128" tableBorderDxfId="126" totalsRowBorderDxfId="124">
  <autoFilter ref="B29:E36" xr:uid="{00000000-0009-0000-0100-000004000000}">
    <filterColumn colId="0" hiddenButton="1"/>
    <filterColumn colId="1" hiddenButton="1"/>
    <filterColumn colId="2" hiddenButton="1"/>
    <filterColumn colId="3" hiddenButton="1"/>
  </autoFilter>
  <tableColumns count="4">
    <tableColumn id="1" xr3:uid="{00000000-0010-0000-0300-000001000000}" name="0" totalsRowLabel="Sous-total" dataDxfId="123" totalsRowDxfId="122"/>
    <tableColumn id="2" xr3:uid="{00000000-0010-0000-0300-000002000000}" name="Projeté _x000a_coût" dataDxfId="11" totalsRowDxfId="121"/>
    <tableColumn id="3" xr3:uid="{00000000-0010-0000-0300-000003000000}" name="Réel _x000a_coût" dataDxfId="10" totalsRowDxfId="120"/>
    <tableColumn id="4" xr3:uid="{00000000-0010-0000-0300-000004000000}" name="Écart" totalsRowFunction="sum" dataDxfId="9" totalsRowDxfId="119">
      <calculatedColumnFormula>Transport[[#This Row],[Projeté 
coût]]-Transport[[#This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e transport réels et projetés dans ce tableau. La différence est calculée automatiquement"/>
    </ext>
  </extLst>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Assurance" displayName="Assurance" ref="B40:E45" totalsRowCount="1" headerRowDxfId="118" dataDxfId="116" totalsRowDxfId="114" headerRowBorderDxfId="117" tableBorderDxfId="115" totalsRowBorderDxfId="113">
  <autoFilter ref="B40:E44" xr:uid="{00000000-0009-0000-0100-000005000000}">
    <filterColumn colId="0" hiddenButton="1"/>
    <filterColumn colId="1" hiddenButton="1"/>
    <filterColumn colId="2" hiddenButton="1"/>
    <filterColumn colId="3" hiddenButton="1"/>
  </autoFilter>
  <tableColumns count="4">
    <tableColumn id="1" xr3:uid="{00000000-0010-0000-0400-000001000000}" name="0" totalsRowLabel="Sous-total" dataDxfId="112" totalsRowDxfId="111"/>
    <tableColumn id="2" xr3:uid="{00000000-0010-0000-0400-000002000000}" name="Projeté_x000a_coût" dataDxfId="17" totalsRowDxfId="110"/>
    <tableColumn id="3" xr3:uid="{00000000-0010-0000-0400-000003000000}" name="Réel _x000a_coût" dataDxfId="16" totalsRowDxfId="109"/>
    <tableColumn id="4" xr3:uid="{00000000-0010-0000-0400-000004000000}" name="Écart" totalsRowFunction="sum" dataDxfId="15" totalsRowDxfId="108">
      <calculatedColumnFormula>Assurance[[#This Row],[Projeté
coût]]-Assurance[[#This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assurance réels et projetés dans ce tableau. La différence est calculée automatiquement"/>
    </ext>
  </extLst>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Impôts" displayName="Impôts" ref="G40:J45" totalsRowCount="1" headerRowDxfId="107" dataDxfId="105" totalsRowDxfId="103" headerRowBorderDxfId="106" tableBorderDxfId="104" totalsRowBorderDxfId="102">
  <autoFilter ref="G40:J44" xr:uid="{00000000-0009-0000-0100-000006000000}">
    <filterColumn colId="0" hiddenButton="1"/>
    <filterColumn colId="1" hiddenButton="1"/>
    <filterColumn colId="2" hiddenButton="1"/>
    <filterColumn colId="3" hiddenButton="1"/>
  </autoFilter>
  <tableColumns count="4">
    <tableColumn id="1" xr3:uid="{00000000-0010-0000-0500-000001000000}" name="0" totalsRowLabel="Sous-total" dataDxfId="101" totalsRowDxfId="100"/>
    <tableColumn id="2" xr3:uid="{00000000-0010-0000-0500-000002000000}" name="Projeté _x000a_coût" dataDxfId="14" totalsRowDxfId="99"/>
    <tableColumn id="3" xr3:uid="{00000000-0010-0000-0500-000003000000}" name="Réel _x000a_coût" dataDxfId="13" totalsRowDxfId="98"/>
    <tableColumn id="4" xr3:uid="{00000000-0010-0000-0500-000004000000}" name="Écart" totalsRowFunction="sum" dataDxfId="12" totalsRowDxfId="97">
      <calculatedColumnFormula>Impôts[[#This Row],[Projeté 
coût]]-Impôts[[#This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des taxes réelles et des projets dans ce tableau. La différence est calculée automatiquement"/>
    </ext>
  </extLst>
</table>
</file>

<file path=xl/tables/table7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Épargne" displayName="Épargne" ref="G48:J52" totalsRowCount="1" headerRowDxfId="96" dataDxfId="94" totalsRowDxfId="93" headerRowBorderDxfId="95" totalsRowBorderDxfId="92">
  <autoFilter ref="G48:J51" xr:uid="{00000000-0009-0000-0100-000007000000}">
    <filterColumn colId="0" hiddenButton="1"/>
    <filterColumn colId="1" hiddenButton="1"/>
    <filterColumn colId="2" hiddenButton="1"/>
    <filterColumn colId="3" hiddenButton="1"/>
  </autoFilter>
  <tableColumns count="4">
    <tableColumn id="1" xr3:uid="{00000000-0010-0000-0600-000001000000}" name="0" totalsRowLabel="Sous-total" dataDxfId="91" totalsRowDxfId="90"/>
    <tableColumn id="2" xr3:uid="{00000000-0010-0000-0600-000002000000}" name="Projeté _x000a_coût" dataDxfId="20" totalsRowDxfId="89"/>
    <tableColumn id="3" xr3:uid="{00000000-0010-0000-0600-000003000000}" name="Réel _x000a_coût" dataDxfId="19" totalsRowDxfId="88"/>
    <tableColumn id="4" xr3:uid="{00000000-0010-0000-0600-000004000000}" name="Écart" totalsRowFunction="sum" dataDxfId="18" totalsRowDxfId="87">
      <calculatedColumnFormula>Épargne[[#This Row],[Projeté 
coût]]-Épargne[[#This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réels et projetés pour l’épargne ou les investissements dans ce tableau. La différence est calculée automatiquement"/>
    </ext>
  </extLst>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Nourriture" displayName="Nourriture" ref="B48:E52" totalsRowCount="1" headerRowDxfId="86" dataDxfId="84" totalsRowDxfId="82" headerRowBorderDxfId="85" tableBorderDxfId="83" totalsRowBorderDxfId="81">
  <autoFilter ref="B48:E51" xr:uid="{00000000-0009-0000-0100-000008000000}">
    <filterColumn colId="0" hiddenButton="1"/>
    <filterColumn colId="1" hiddenButton="1"/>
    <filterColumn colId="2" hiddenButton="1"/>
    <filterColumn colId="3" hiddenButton="1"/>
  </autoFilter>
  <tableColumns count="4">
    <tableColumn id="1" xr3:uid="{00000000-0010-0000-0700-000001000000}" name="0" totalsRowLabel="Sous-total" dataDxfId="80" totalsRowDxfId="79"/>
    <tableColumn id="2" xr3:uid="{00000000-0010-0000-0700-000002000000}" name="Projeté _x000a_coût" dataDxfId="23" totalsRowDxfId="78"/>
    <tableColumn id="3" xr3:uid="{00000000-0010-0000-0700-000003000000}" name="Réel _x000a_coût" dataDxfId="22" totalsRowDxfId="77"/>
    <tableColumn id="4" xr3:uid="{00000000-0010-0000-0700-000004000000}" name="Écart" totalsRowFunction="sum" dataDxfId="21" totalsRowDxfId="76">
      <calculatedColumnFormula>Nourriture[[#This Row],[Projeté 
coût]]-Nourriture[[#This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réels et les coûts réels liés à la nourriture dans ce tableau. La différence est calculée automatiquement"/>
    </ext>
  </extLst>
</table>
</file>

<file path=xl/tables/table9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adeaux" displayName="Cadeaux" ref="G55:J59" totalsRowCount="1" headerRowDxfId="75" dataDxfId="73" totalsRowDxfId="72" headerRowBorderDxfId="74" totalsRowBorderDxfId="71">
  <autoFilter ref="G55:J58" xr:uid="{00000000-0009-0000-0100-000009000000}">
    <filterColumn colId="0" hiddenButton="1"/>
    <filterColumn colId="1" hiddenButton="1"/>
    <filterColumn colId="2" hiddenButton="1"/>
    <filterColumn colId="3" hiddenButton="1"/>
  </autoFilter>
  <tableColumns count="4">
    <tableColumn id="1" xr3:uid="{00000000-0010-0000-0800-000001000000}" name="0" totalsRowLabel="Sous-total" dataDxfId="70" totalsRowDxfId="69"/>
    <tableColumn id="2" xr3:uid="{00000000-0010-0000-0800-000002000000}" name="Projeté _x000a_coût" dataDxfId="32" totalsRowDxfId="68"/>
    <tableColumn id="3" xr3:uid="{00000000-0010-0000-0800-000003000000}" name="Réel _x000a_coût" dataDxfId="31" totalsRowDxfId="67"/>
    <tableColumn id="4" xr3:uid="{00000000-0010-0000-0800-000004000000}" name="Écart" totalsRowFunction="sum" dataDxfId="30" totalsRowDxfId="66">
      <calculatedColumnFormula>Cadeaux[[#This Row],[Projeté 
coût]]-Cadeaux[[#This Row],[Réel 
coût]]</calculatedColumnFormula>
    </tableColumn>
  </tableColumns>
  <tableStyleInfo name="Carnet d’adresses" showFirstColumn="1" showLastColumn="1" showRowStripes="1" showColumnStripes="0"/>
  <extLst>
    <ext xmlns:x14="http://schemas.microsoft.com/office/spreadsheetml/2009/9/main" uri="{504A1905-F514-4f6f-8877-14C23A59335A}">
      <x14:table altTextSummary="Entrez les coûts réels et projetés pour les collectes de fonds et les dons dans cette ce tableau. La différence est calculée automatiquement"/>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ustom 31">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&#65279;<?xml version="1.0" encoding="utf-8"?><Relationships xmlns="http://schemas.openxmlformats.org/package/2006/relationships"><Relationship Type="http://schemas.openxmlformats.org/officeDocument/2006/relationships/drawing" Target="/xl/drawings/drawing12.xml" Id="rId2" /><Relationship Type="http://schemas.openxmlformats.org/officeDocument/2006/relationships/printerSettings" Target="/xl/printerSettings/printerSettings12.bin" Id="rId1" /></Relationships>
</file>

<file path=xl/worksheets/_rels/sheet21.xml.rels>&#65279;<?xml version="1.0" encoding="utf-8"?><Relationships xmlns="http://schemas.openxmlformats.org/package/2006/relationships"><Relationship Type="http://schemas.openxmlformats.org/officeDocument/2006/relationships/table" Target="/xl/tables/table61.xml" Id="rId8" /><Relationship Type="http://schemas.openxmlformats.org/officeDocument/2006/relationships/table" Target="/xl/tables/table112.xml" Id="rId13" /><Relationship Type="http://schemas.openxmlformats.org/officeDocument/2006/relationships/table" Target="/xl/tables/table13.xml" Id="rId3" /><Relationship Type="http://schemas.openxmlformats.org/officeDocument/2006/relationships/table" Target="/xl/tables/table54.xml" Id="rId7" /><Relationship Type="http://schemas.openxmlformats.org/officeDocument/2006/relationships/table" Target="/xl/tables/table105.xml" Id="rId12" /><Relationship Type="http://schemas.openxmlformats.org/officeDocument/2006/relationships/drawing" Target="/xl/drawings/drawing21.xml" Id="rId2" /><Relationship Type="http://schemas.openxmlformats.org/officeDocument/2006/relationships/printerSettings" Target="/xl/printerSettings/printerSettings21.bin" Id="rId1" /><Relationship Type="http://schemas.openxmlformats.org/officeDocument/2006/relationships/table" Target="/xl/tables/table46.xml" Id="rId6" /><Relationship Type="http://schemas.openxmlformats.org/officeDocument/2006/relationships/table" Target="/xl/tables/table97.xml" Id="rId11" /><Relationship Type="http://schemas.openxmlformats.org/officeDocument/2006/relationships/table" Target="/xl/tables/table38.xml" Id="rId5" /><Relationship Type="http://schemas.openxmlformats.org/officeDocument/2006/relationships/table" Target="/xl/tables/table89.xml" Id="rId10" /><Relationship Type="http://schemas.openxmlformats.org/officeDocument/2006/relationships/table" Target="/xl/tables/table210.xml" Id="rId4" /><Relationship Type="http://schemas.openxmlformats.org/officeDocument/2006/relationships/table" Target="/xl/tables/table711.xml" Id="rId9" /><Relationship Type="http://schemas.openxmlformats.org/officeDocument/2006/relationships/table" Target="/xl/tables/table1212.xml" Id="rId14" /></Relationships>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CF256-A10A-4A5C-8FB4-95F27AB5BFA3}">
  <sheetPr>
    <tabColor theme="9" tint="-0.499984740745262"/>
  </sheetPr>
  <dimension ref="B1:B9"/>
  <sheetViews>
    <sheetView showGridLines="0" zoomScaleNormal="100" workbookViewId="0"/>
  </sheetViews>
  <sheetFormatPr baseColWidth="10" defaultColWidth="8.85546875" defaultRowHeight="12.75"/>
  <cols>
    <col min="1" max="1" width="1.42578125" customWidth="1"/>
    <col min="2" max="2" width="100.7109375" customWidth="1"/>
    <col min="3" max="3" width="2.7109375" customWidth="1"/>
  </cols>
  <sheetData>
    <row r="1" spans="2:2" ht="19.899999999999999" customHeight="1"/>
    <row r="2" spans="2:2" s="24" customFormat="1" ht="94.9" customHeight="1">
      <c r="B2" s="25" t="s">
        <v>0</v>
      </c>
    </row>
    <row r="3" spans="2:2" ht="48.6" customHeight="1">
      <c r="B3" s="8" t="s">
        <v>1</v>
      </c>
    </row>
    <row r="4" spans="2:2" ht="30" customHeight="1">
      <c r="B4" s="7" t="s">
        <v>2</v>
      </c>
    </row>
    <row r="5" spans="2:2" ht="30" customHeight="1">
      <c r="B5" s="7" t="s">
        <v>3</v>
      </c>
    </row>
    <row r="6" spans="2:2" ht="34.9" customHeight="1">
      <c r="B6" s="9" t="s">
        <v>4</v>
      </c>
    </row>
    <row r="7" spans="2:2" ht="63">
      <c r="B7" s="7" t="s">
        <v>5</v>
      </c>
    </row>
    <row r="8" spans="2:2" ht="10.15" customHeight="1">
      <c r="B8" s="7"/>
    </row>
    <row r="9" spans="2:2" ht="31.5">
      <c r="B9" s="7" t="s">
        <v>6</v>
      </c>
    </row>
  </sheetData>
  <pageMargins left="0.7" right="0.7" top="0.75" bottom="0.75" header="0.3" footer="0.3"/>
  <pageSetup paperSize="9" scale="9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J81"/>
  <sheetViews>
    <sheetView showGridLines="0" tabSelected="1" zoomScaleNormal="100" zoomScaleSheetLayoutView="30" workbookViewId="0"/>
  </sheetViews>
  <sheetFormatPr baseColWidth="10" defaultColWidth="8.85546875" defaultRowHeight="12.75"/>
  <cols>
    <col min="1" max="1" width="1.42578125" style="4" customWidth="1"/>
    <col min="2" max="2" width="36" bestFit="1" customWidth="1"/>
    <col min="3" max="5" width="20.7109375" customWidth="1"/>
    <col min="6" max="6" width="15.7109375" customWidth="1"/>
    <col min="7" max="7" width="30.7109375" customWidth="1"/>
    <col min="8" max="10" width="20.7109375" customWidth="1"/>
    <col min="11" max="11" width="2.7109375" customWidth="1"/>
  </cols>
  <sheetData>
    <row r="1" spans="1:10" s="1" customFormat="1" ht="19.899999999999999" customHeight="1">
      <c r="A1" s="3"/>
    </row>
    <row r="2" spans="1:10" s="1" customFormat="1" ht="94.9" customHeight="1">
      <c r="A2" s="6"/>
      <c r="B2" s="72" t="s">
        <v>7</v>
      </c>
      <c r="C2" s="72"/>
      <c r="D2" s="72"/>
      <c r="E2" s="72"/>
      <c r="F2" s="72"/>
      <c r="G2" s="72"/>
      <c r="H2" s="72"/>
      <c r="I2" s="12"/>
      <c r="J2" s="12"/>
    </row>
    <row r="3" spans="1:10" ht="15" customHeight="1"/>
    <row r="4" spans="1:10" ht="30" customHeight="1">
      <c r="B4" s="78" t="s">
        <v>8</v>
      </c>
      <c r="C4" s="79"/>
      <c r="D4" s="13"/>
      <c r="E4" s="75" t="s">
        <v>53</v>
      </c>
      <c r="F4" s="75"/>
      <c r="G4" s="75"/>
      <c r="H4" s="81">
        <f>C7-J73</f>
        <v>3405</v>
      </c>
    </row>
    <row r="5" spans="1:10" ht="30" customHeight="1">
      <c r="B5" s="14" t="s">
        <v>9</v>
      </c>
      <c r="C5" s="65">
        <v>4300</v>
      </c>
      <c r="E5" s="75"/>
      <c r="F5" s="75"/>
      <c r="G5" s="75"/>
      <c r="H5" s="81"/>
      <c r="I5" s="15"/>
    </row>
    <row r="6" spans="1:10" ht="30" customHeight="1">
      <c r="B6" s="16" t="s">
        <v>10</v>
      </c>
      <c r="C6" s="66">
        <v>300</v>
      </c>
      <c r="E6" s="76" t="s">
        <v>54</v>
      </c>
      <c r="F6" s="76"/>
      <c r="G6" s="76"/>
      <c r="H6" s="82">
        <f>C12-J75</f>
        <v>3064</v>
      </c>
      <c r="I6" s="15"/>
    </row>
    <row r="7" spans="1:10" ht="30" customHeight="1">
      <c r="B7" s="17" t="s">
        <v>11</v>
      </c>
      <c r="C7" s="67">
        <f>SUM(C5:C6)</f>
        <v>4600</v>
      </c>
      <c r="E7" s="76"/>
      <c r="F7" s="76"/>
      <c r="G7" s="76"/>
      <c r="H7" s="82"/>
      <c r="I7" s="15"/>
    </row>
    <row r="8" spans="1:10" ht="30" customHeight="1">
      <c r="E8" s="77" t="s">
        <v>55</v>
      </c>
      <c r="F8" s="77"/>
      <c r="G8" s="77"/>
      <c r="H8" s="83">
        <f>H6-H4</f>
        <v>-341</v>
      </c>
      <c r="I8" s="15"/>
    </row>
    <row r="9" spans="1:10" ht="30" customHeight="1">
      <c r="B9" s="78" t="s">
        <v>12</v>
      </c>
      <c r="C9" s="80"/>
      <c r="D9" s="13"/>
      <c r="E9" s="77"/>
      <c r="F9" s="77"/>
      <c r="G9" s="77"/>
      <c r="H9" s="83"/>
      <c r="I9" s="18"/>
    </row>
    <row r="10" spans="1:10" ht="30" customHeight="1">
      <c r="B10" s="16" t="s">
        <v>9</v>
      </c>
      <c r="C10" s="66">
        <v>4000</v>
      </c>
      <c r="I10" s="15"/>
    </row>
    <row r="11" spans="1:10" ht="30" customHeight="1">
      <c r="B11" s="19" t="s">
        <v>10</v>
      </c>
      <c r="C11" s="68">
        <v>300</v>
      </c>
      <c r="E11" s="15"/>
      <c r="H11" s="71"/>
      <c r="I11" s="15"/>
    </row>
    <row r="12" spans="1:10" ht="30" customHeight="1">
      <c r="B12" s="17" t="s">
        <v>11</v>
      </c>
      <c r="C12" s="67">
        <f>SUM(C10:C11)</f>
        <v>4300</v>
      </c>
    </row>
    <row r="13" spans="1:10" ht="37.9" customHeight="1">
      <c r="B13" s="20"/>
      <c r="C13" s="70"/>
    </row>
    <row r="14" spans="1:10" s="2" customFormat="1" ht="30" customHeight="1">
      <c r="A14" s="22"/>
      <c r="B14" s="27" t="s">
        <v>13</v>
      </c>
      <c r="C14" s="10"/>
      <c r="D14" s="11"/>
      <c r="E14" s="11"/>
      <c r="G14" s="26" t="s">
        <v>57</v>
      </c>
      <c r="H14" s="10"/>
      <c r="I14" s="10"/>
      <c r="J14" s="10"/>
    </row>
    <row r="15" spans="1:10" ht="48" customHeight="1">
      <c r="B15" s="28" t="s">
        <v>14</v>
      </c>
      <c r="C15" s="29" t="s">
        <v>50</v>
      </c>
      <c r="D15" s="29" t="s">
        <v>52</v>
      </c>
      <c r="E15" s="30" t="s">
        <v>56</v>
      </c>
      <c r="F15" s="5"/>
      <c r="G15" s="31" t="s">
        <v>14</v>
      </c>
      <c r="H15" s="32" t="s">
        <v>51</v>
      </c>
      <c r="I15" s="32" t="s">
        <v>52</v>
      </c>
      <c r="J15" s="33" t="s">
        <v>56</v>
      </c>
    </row>
    <row r="16" spans="1:10" ht="30" customHeight="1">
      <c r="B16" s="34" t="s">
        <v>15</v>
      </c>
      <c r="C16" s="51">
        <v>1000</v>
      </c>
      <c r="D16" s="51">
        <v>1000</v>
      </c>
      <c r="E16" s="51">
        <f>Logement[[#This Row],[Projeté
coût]]-Logement[[#This Row],[Réel 
coût]]</f>
        <v>0</v>
      </c>
      <c r="F16" s="5"/>
      <c r="G16" s="35" t="s">
        <v>58</v>
      </c>
      <c r="H16" s="52"/>
      <c r="I16" s="52"/>
      <c r="J16" s="52">
        <f>Loisirs[[#This Row],[Projeté 
coût]]-Loisirs[[#This Row],[Réel 
coût]]</f>
        <v>0</v>
      </c>
    </row>
    <row r="17" spans="1:10" ht="30" customHeight="1">
      <c r="B17" s="34" t="s">
        <v>16</v>
      </c>
      <c r="C17" s="51">
        <v>54</v>
      </c>
      <c r="D17" s="51">
        <v>100</v>
      </c>
      <c r="E17" s="51">
        <f>Logement[[#This Row],[Projeté
coût]]-Logement[[#This Row],[Réel 
coût]]</f>
        <v>-46</v>
      </c>
      <c r="F17" s="5"/>
      <c r="G17" s="35" t="s">
        <v>59</v>
      </c>
      <c r="H17" s="52"/>
      <c r="I17" s="52"/>
      <c r="J17" s="52">
        <f>Loisirs[[#This Row],[Projeté 
coût]]-Loisirs[[#This Row],[Réel 
coût]]</f>
        <v>0</v>
      </c>
    </row>
    <row r="18" spans="1:10" ht="30" customHeight="1">
      <c r="B18" s="34" t="s">
        <v>17</v>
      </c>
      <c r="C18" s="51">
        <v>44</v>
      </c>
      <c r="D18" s="51">
        <v>56</v>
      </c>
      <c r="E18" s="51">
        <f>Logement[[#This Row],[Projeté
coût]]-Logement[[#This Row],[Réel 
coût]]</f>
        <v>-12</v>
      </c>
      <c r="F18" s="5"/>
      <c r="G18" s="35" t="s">
        <v>60</v>
      </c>
      <c r="H18" s="52"/>
      <c r="I18" s="52"/>
      <c r="J18" s="52">
        <f>Loisirs[[#This Row],[Projeté 
coût]]-Loisirs[[#This Row],[Réel 
coût]]</f>
        <v>0</v>
      </c>
    </row>
    <row r="19" spans="1:10" ht="30" customHeight="1">
      <c r="B19" s="34" t="s">
        <v>18</v>
      </c>
      <c r="C19" s="51">
        <v>22</v>
      </c>
      <c r="D19" s="51">
        <v>28</v>
      </c>
      <c r="E19" s="51">
        <f>Logement[[#This Row],[Projeté
coût]]-Logement[[#This Row],[Réel 
coût]]</f>
        <v>-6</v>
      </c>
      <c r="F19" s="5"/>
      <c r="G19" s="35" t="s">
        <v>61</v>
      </c>
      <c r="H19" s="52"/>
      <c r="I19" s="52"/>
      <c r="J19" s="52">
        <f>Loisirs[[#This Row],[Projeté 
coût]]-Loisirs[[#This Row],[Réel 
coût]]</f>
        <v>0</v>
      </c>
    </row>
    <row r="20" spans="1:10" ht="30" customHeight="1">
      <c r="B20" s="34" t="s">
        <v>19</v>
      </c>
      <c r="C20" s="51">
        <v>8</v>
      </c>
      <c r="D20" s="51">
        <v>8</v>
      </c>
      <c r="E20" s="51">
        <f>Logement[[#This Row],[Projeté
coût]]-Logement[[#This Row],[Réel 
coût]]</f>
        <v>0</v>
      </c>
      <c r="F20" s="5"/>
      <c r="G20" s="35" t="s">
        <v>62</v>
      </c>
      <c r="H20" s="52"/>
      <c r="I20" s="52"/>
      <c r="J20" s="52">
        <f>Loisirs[[#This Row],[Projeté 
coût]]-Loisirs[[#This Row],[Réel 
coût]]</f>
        <v>0</v>
      </c>
    </row>
    <row r="21" spans="1:10" ht="30" customHeight="1">
      <c r="B21" s="34" t="s">
        <v>20</v>
      </c>
      <c r="C21" s="51">
        <v>34</v>
      </c>
      <c r="D21" s="51">
        <v>34</v>
      </c>
      <c r="E21" s="51">
        <f>Logement[[#This Row],[Projeté
coût]]-Logement[[#This Row],[Réel 
coût]]</f>
        <v>0</v>
      </c>
      <c r="F21" s="5"/>
      <c r="G21" s="35" t="s">
        <v>63</v>
      </c>
      <c r="H21" s="52"/>
      <c r="I21" s="52"/>
      <c r="J21" s="52">
        <f>Loisirs[[#This Row],[Projeté 
coût]]-Loisirs[[#This Row],[Réel 
coût]]</f>
        <v>0</v>
      </c>
    </row>
    <row r="22" spans="1:10" ht="30" customHeight="1">
      <c r="B22" s="34" t="s">
        <v>21</v>
      </c>
      <c r="C22" s="51">
        <v>10</v>
      </c>
      <c r="D22" s="51">
        <v>10</v>
      </c>
      <c r="E22" s="51">
        <f>Logement[[#This Row],[Projeté
coût]]-Logement[[#This Row],[Réel 
coût]]</f>
        <v>0</v>
      </c>
      <c r="F22" s="5"/>
      <c r="G22" s="35" t="s">
        <v>64</v>
      </c>
      <c r="H22" s="52"/>
      <c r="I22" s="52"/>
      <c r="J22" s="52">
        <f>Loisirs[[#This Row],[Projeté 
coût]]-Loisirs[[#This Row],[Réel 
coût]]</f>
        <v>0</v>
      </c>
    </row>
    <row r="23" spans="1:10" ht="30" customHeight="1">
      <c r="B23" s="34" t="s">
        <v>22</v>
      </c>
      <c r="C23" s="51">
        <v>23</v>
      </c>
      <c r="D23" s="51">
        <v>0</v>
      </c>
      <c r="E23" s="51">
        <f>Logement[[#This Row],[Projeté
coût]]-Logement[[#This Row],[Réel 
coût]]</f>
        <v>23</v>
      </c>
      <c r="F23" s="5"/>
      <c r="G23" s="35" t="s">
        <v>64</v>
      </c>
      <c r="H23" s="52"/>
      <c r="I23" s="52"/>
      <c r="J23" s="52">
        <f>Loisirs[[#This Row],[Projeté 
coût]]-Loisirs[[#This Row],[Réel 
coût]]</f>
        <v>0</v>
      </c>
    </row>
    <row r="24" spans="1:10" ht="30" customHeight="1">
      <c r="B24" s="34" t="s">
        <v>23</v>
      </c>
      <c r="C24" s="51">
        <v>0</v>
      </c>
      <c r="D24" s="51">
        <v>0</v>
      </c>
      <c r="E24" s="51">
        <f>Logement[[#This Row],[Projeté
coût]]-Logement[[#This Row],[Réel 
coût]]</f>
        <v>0</v>
      </c>
      <c r="F24" s="5"/>
      <c r="G24" s="35" t="s">
        <v>24</v>
      </c>
      <c r="H24" s="52"/>
      <c r="I24" s="52"/>
      <c r="J24" s="52">
        <f>Loisirs[[#This Row],[Projeté 
coût]]-Loisirs[[#This Row],[Réel 
coût]]</f>
        <v>0</v>
      </c>
    </row>
    <row r="25" spans="1:10" ht="30" customHeight="1">
      <c r="B25" s="34" t="s">
        <v>24</v>
      </c>
      <c r="C25" s="51">
        <v>0</v>
      </c>
      <c r="D25" s="51">
        <v>0</v>
      </c>
      <c r="E25" s="51">
        <f>Logement[[#This Row],[Projeté
coût]]-Logement[[#This Row],[Réel 
coût]]</f>
        <v>0</v>
      </c>
      <c r="F25" s="5"/>
      <c r="G25" s="36" t="s">
        <v>25</v>
      </c>
      <c r="H25" s="53"/>
      <c r="I25" s="53"/>
      <c r="J25" s="54">
        <f>SUBTOTAL(109,Loisirs[Écart])</f>
        <v>0</v>
      </c>
    </row>
    <row r="26" spans="1:10" ht="30" customHeight="1">
      <c r="B26" s="37" t="s">
        <v>25</v>
      </c>
      <c r="C26" s="55"/>
      <c r="D26" s="55"/>
      <c r="E26" s="51">
        <f>SUBTOTAL(109,Logement[Écart])</f>
        <v>-41</v>
      </c>
      <c r="F26" s="5"/>
      <c r="G26" s="38"/>
      <c r="H26" s="38"/>
      <c r="I26" s="38"/>
      <c r="J26" s="38"/>
    </row>
    <row r="27" spans="1:10" ht="37.9" customHeight="1">
      <c r="B27" s="39"/>
      <c r="C27" s="56"/>
      <c r="D27" s="56"/>
      <c r="E27" s="56"/>
      <c r="F27" s="5"/>
      <c r="G27" s="38"/>
      <c r="H27" s="38"/>
      <c r="I27" s="38"/>
      <c r="J27" s="38"/>
    </row>
    <row r="28" spans="1:10" s="2" customFormat="1" ht="30" customHeight="1">
      <c r="A28" s="23"/>
      <c r="B28" s="84" t="s">
        <v>26</v>
      </c>
      <c r="C28" s="85"/>
      <c r="D28" s="85"/>
      <c r="E28" s="85"/>
      <c r="F28" s="40"/>
      <c r="G28" s="86" t="s">
        <v>65</v>
      </c>
      <c r="H28" s="86"/>
      <c r="I28" s="86"/>
      <c r="J28" s="86"/>
    </row>
    <row r="29" spans="1:10" ht="48" customHeight="1">
      <c r="B29" s="41" t="s">
        <v>14</v>
      </c>
      <c r="C29" s="32" t="s">
        <v>51</v>
      </c>
      <c r="D29" s="32" t="s">
        <v>52</v>
      </c>
      <c r="E29" s="33" t="s">
        <v>56</v>
      </c>
      <c r="F29" s="5"/>
      <c r="G29" s="42" t="s">
        <v>14</v>
      </c>
      <c r="H29" s="32" t="s">
        <v>51</v>
      </c>
      <c r="I29" s="32" t="s">
        <v>52</v>
      </c>
      <c r="J29" s="33" t="s">
        <v>56</v>
      </c>
    </row>
    <row r="30" spans="1:10" ht="30" customHeight="1">
      <c r="B30" s="35" t="s">
        <v>27</v>
      </c>
      <c r="C30" s="52"/>
      <c r="D30" s="52"/>
      <c r="E30" s="52">
        <f>Transport[[#This Row],[Projeté 
coût]]-Transport[[#This Row],[Réel 
coût]]</f>
        <v>0</v>
      </c>
      <c r="F30" s="5"/>
      <c r="G30" s="35" t="s">
        <v>66</v>
      </c>
      <c r="H30" s="52"/>
      <c r="I30" s="52"/>
      <c r="J30" s="52">
        <f>Emprunts[[#This Row],[Projeté 
coût]]-Emprunts[[#This Row],[Réel 
coût]]</f>
        <v>0</v>
      </c>
    </row>
    <row r="31" spans="1:10" ht="30" customHeight="1">
      <c r="B31" s="35" t="s">
        <v>28</v>
      </c>
      <c r="C31" s="52"/>
      <c r="D31" s="52"/>
      <c r="E31" s="52">
        <f>Transport[[#This Row],[Projeté 
coût]]-Transport[[#This Row],[Réel 
coût]]</f>
        <v>0</v>
      </c>
      <c r="F31" s="5"/>
      <c r="G31" s="35" t="s">
        <v>67</v>
      </c>
      <c r="H31" s="52"/>
      <c r="I31" s="52"/>
      <c r="J31" s="52">
        <f>Emprunts[[#This Row],[Projeté 
coût]]-Emprunts[[#This Row],[Réel 
coût]]</f>
        <v>0</v>
      </c>
    </row>
    <row r="32" spans="1:10" ht="30" customHeight="1">
      <c r="B32" s="35" t="s">
        <v>29</v>
      </c>
      <c r="C32" s="52"/>
      <c r="D32" s="52"/>
      <c r="E32" s="52">
        <f>Transport[[#This Row],[Projeté 
coût]]-Transport[[#This Row],[Réel 
coût]]</f>
        <v>0</v>
      </c>
      <c r="F32" s="5"/>
      <c r="G32" s="35" t="s">
        <v>68</v>
      </c>
      <c r="H32" s="52"/>
      <c r="I32" s="52"/>
      <c r="J32" s="52">
        <f>Emprunts[[#This Row],[Projeté 
coût]]-Emprunts[[#This Row],[Réel 
coût]]</f>
        <v>0</v>
      </c>
    </row>
    <row r="33" spans="1:10" ht="30" customHeight="1">
      <c r="B33" s="35" t="s">
        <v>30</v>
      </c>
      <c r="C33" s="52"/>
      <c r="D33" s="52"/>
      <c r="E33" s="52">
        <f>Transport[[#This Row],[Projeté 
coût]]-Transport[[#This Row],[Réel 
coût]]</f>
        <v>0</v>
      </c>
      <c r="F33" s="5"/>
      <c r="G33" s="35" t="s">
        <v>68</v>
      </c>
      <c r="H33" s="52"/>
      <c r="I33" s="52"/>
      <c r="J33" s="52">
        <f>Emprunts[[#This Row],[Projeté 
coût]]-Emprunts[[#This Row],[Réel 
coût]]</f>
        <v>0</v>
      </c>
    </row>
    <row r="34" spans="1:10" ht="30" customHeight="1">
      <c r="B34" s="35" t="s">
        <v>31</v>
      </c>
      <c r="C34" s="52"/>
      <c r="D34" s="52"/>
      <c r="E34" s="52">
        <f>Transport[[#This Row],[Projeté 
coût]]-Transport[[#This Row],[Réel 
coût]]</f>
        <v>0</v>
      </c>
      <c r="F34" s="5"/>
      <c r="G34" s="35" t="s">
        <v>68</v>
      </c>
      <c r="H34" s="52"/>
      <c r="I34" s="52"/>
      <c r="J34" s="52">
        <f>Emprunts[[#This Row],[Projeté 
coût]]-Emprunts[[#This Row],[Réel 
coût]]</f>
        <v>0</v>
      </c>
    </row>
    <row r="35" spans="1:10" ht="30" customHeight="1">
      <c r="B35" s="35" t="s">
        <v>32</v>
      </c>
      <c r="C35" s="52"/>
      <c r="D35" s="52"/>
      <c r="E35" s="52">
        <f>Transport[[#This Row],[Projeté 
coût]]-Transport[[#This Row],[Réel 
coût]]</f>
        <v>0</v>
      </c>
      <c r="F35" s="5"/>
      <c r="G35" s="35" t="s">
        <v>24</v>
      </c>
      <c r="H35" s="52"/>
      <c r="I35" s="52"/>
      <c r="J35" s="52">
        <f>Emprunts[[#This Row],[Projeté 
coût]]-Emprunts[[#This Row],[Réel 
coût]]</f>
        <v>0</v>
      </c>
    </row>
    <row r="36" spans="1:10" ht="30" customHeight="1">
      <c r="B36" s="35" t="s">
        <v>24</v>
      </c>
      <c r="C36" s="52"/>
      <c r="D36" s="52"/>
      <c r="E36" s="52">
        <f>Transport[[#This Row],[Projeté 
coût]]-Transport[[#This Row],[Réel 
coût]]</f>
        <v>0</v>
      </c>
      <c r="F36" s="5"/>
      <c r="G36" s="36" t="s">
        <v>25</v>
      </c>
      <c r="H36" s="57"/>
      <c r="I36" s="57"/>
      <c r="J36" s="54">
        <f>SUBTOTAL(109,Emprunts[Écart])</f>
        <v>0</v>
      </c>
    </row>
    <row r="37" spans="1:10" ht="30" customHeight="1">
      <c r="B37" s="36" t="s">
        <v>25</v>
      </c>
      <c r="C37" s="57"/>
      <c r="D37" s="57"/>
      <c r="E37" s="54">
        <f>SUBTOTAL(109,Transport[Écart])</f>
        <v>0</v>
      </c>
      <c r="F37" s="5"/>
      <c r="G37" s="39"/>
      <c r="H37" s="58"/>
      <c r="I37" s="58"/>
      <c r="J37" s="58"/>
    </row>
    <row r="38" spans="1:10" ht="37.9" customHeight="1">
      <c r="B38" s="43"/>
      <c r="C38" s="59"/>
      <c r="D38" s="59"/>
      <c r="E38" s="56"/>
      <c r="F38" s="5"/>
      <c r="G38" s="73"/>
      <c r="H38" s="73"/>
      <c r="I38" s="73"/>
      <c r="J38" s="73"/>
    </row>
    <row r="39" spans="1:10" s="2" customFormat="1" ht="30" customHeight="1">
      <c r="A39" s="23"/>
      <c r="B39" s="86" t="s">
        <v>29</v>
      </c>
      <c r="C39" s="87"/>
      <c r="D39" s="87"/>
      <c r="E39" s="87"/>
      <c r="F39" s="40"/>
      <c r="G39" s="86" t="s">
        <v>69</v>
      </c>
      <c r="H39" s="87"/>
      <c r="I39" s="87"/>
      <c r="J39" s="87"/>
    </row>
    <row r="40" spans="1:10" ht="48" customHeight="1">
      <c r="B40" s="42" t="s">
        <v>14</v>
      </c>
      <c r="C40" s="32" t="s">
        <v>50</v>
      </c>
      <c r="D40" s="32" t="s">
        <v>52</v>
      </c>
      <c r="E40" s="33" t="s">
        <v>56</v>
      </c>
      <c r="F40" s="5"/>
      <c r="G40" s="31" t="s">
        <v>14</v>
      </c>
      <c r="H40" s="32" t="s">
        <v>51</v>
      </c>
      <c r="I40" s="32" t="s">
        <v>52</v>
      </c>
      <c r="J40" s="33" t="s">
        <v>56</v>
      </c>
    </row>
    <row r="41" spans="1:10" ht="30" customHeight="1">
      <c r="B41" s="35" t="s">
        <v>33</v>
      </c>
      <c r="C41" s="52"/>
      <c r="D41" s="52"/>
      <c r="E41" s="52">
        <f>Assurance[[#This Row],[Projeté
coût]]-Assurance[[#This Row],[Réel 
coût]]</f>
        <v>0</v>
      </c>
      <c r="F41" s="5"/>
      <c r="G41" s="35" t="s">
        <v>70</v>
      </c>
      <c r="H41" s="52"/>
      <c r="I41" s="52"/>
      <c r="J41" s="52">
        <f>Impôts[[#This Row],[Projeté 
coût]]-Impôts[[#This Row],[Réel 
coût]]</f>
        <v>0</v>
      </c>
    </row>
    <row r="42" spans="1:10" ht="30" customHeight="1">
      <c r="B42" s="35" t="s">
        <v>34</v>
      </c>
      <c r="C42" s="52"/>
      <c r="D42" s="52"/>
      <c r="E42" s="52">
        <f>Assurance[[#This Row],[Projeté
coût]]-Assurance[[#This Row],[Réel 
coût]]</f>
        <v>0</v>
      </c>
      <c r="F42" s="5"/>
      <c r="G42" s="35" t="s">
        <v>71</v>
      </c>
      <c r="H42" s="52"/>
      <c r="I42" s="52"/>
      <c r="J42" s="52">
        <f>Impôts[[#This Row],[Projeté 
coût]]-Impôts[[#This Row],[Réel 
coût]]</f>
        <v>0</v>
      </c>
    </row>
    <row r="43" spans="1:10" ht="30" customHeight="1">
      <c r="B43" s="35" t="s">
        <v>35</v>
      </c>
      <c r="C43" s="52"/>
      <c r="D43" s="52"/>
      <c r="E43" s="52">
        <f>Assurance[[#This Row],[Projeté
coût]]-Assurance[[#This Row],[Réel 
coût]]</f>
        <v>0</v>
      </c>
      <c r="F43" s="5"/>
      <c r="G43" s="35" t="s">
        <v>72</v>
      </c>
      <c r="H43" s="52"/>
      <c r="I43" s="52"/>
      <c r="J43" s="52">
        <f>Impôts[[#This Row],[Projeté 
coût]]-Impôts[[#This Row],[Réel 
coût]]</f>
        <v>0</v>
      </c>
    </row>
    <row r="44" spans="1:10" ht="30" customHeight="1">
      <c r="B44" s="35" t="s">
        <v>24</v>
      </c>
      <c r="C44" s="52"/>
      <c r="D44" s="52"/>
      <c r="E44" s="52">
        <f>Assurance[[#This Row],[Projeté
coût]]-Assurance[[#This Row],[Réel 
coût]]</f>
        <v>0</v>
      </c>
      <c r="F44" s="5"/>
      <c r="G44" s="35" t="s">
        <v>24</v>
      </c>
      <c r="H44" s="52"/>
      <c r="I44" s="52"/>
      <c r="J44" s="52">
        <f>Impôts[[#This Row],[Projeté 
coût]]-Impôts[[#This Row],[Réel 
coût]]</f>
        <v>0</v>
      </c>
    </row>
    <row r="45" spans="1:10" ht="30" customHeight="1">
      <c r="B45" s="36" t="s">
        <v>25</v>
      </c>
      <c r="C45" s="60"/>
      <c r="D45" s="60"/>
      <c r="E45" s="54">
        <f>SUBTOTAL(109,Assurance[Écart])</f>
        <v>0</v>
      </c>
      <c r="F45" s="5"/>
      <c r="G45" s="36" t="s">
        <v>25</v>
      </c>
      <c r="H45" s="57"/>
      <c r="I45" s="57"/>
      <c r="J45" s="54">
        <f>SUBTOTAL(109,Impôts[Écart])</f>
        <v>0</v>
      </c>
    </row>
    <row r="46" spans="1:10" ht="37.9" customHeight="1">
      <c r="B46" s="44"/>
      <c r="C46" s="61"/>
      <c r="D46" s="61"/>
      <c r="E46" s="52"/>
      <c r="F46" s="5"/>
      <c r="G46" s="38"/>
      <c r="H46" s="38"/>
      <c r="I46" s="38"/>
      <c r="J46" s="38"/>
    </row>
    <row r="47" spans="1:10" s="2" customFormat="1" ht="30" customHeight="1">
      <c r="A47" s="23"/>
      <c r="B47" s="84" t="s">
        <v>36</v>
      </c>
      <c r="C47" s="85"/>
      <c r="D47" s="85"/>
      <c r="E47" s="85"/>
      <c r="F47" s="40"/>
      <c r="G47" s="86" t="s">
        <v>73</v>
      </c>
      <c r="H47" s="87"/>
      <c r="I47" s="87"/>
      <c r="J47" s="87"/>
    </row>
    <row r="48" spans="1:10" ht="49.9" customHeight="1">
      <c r="B48" s="45" t="s">
        <v>14</v>
      </c>
      <c r="C48" s="32" t="s">
        <v>51</v>
      </c>
      <c r="D48" s="32" t="s">
        <v>52</v>
      </c>
      <c r="E48" s="33" t="s">
        <v>56</v>
      </c>
      <c r="F48" s="5"/>
      <c r="G48" s="31" t="s">
        <v>14</v>
      </c>
      <c r="H48" s="32" t="s">
        <v>51</v>
      </c>
      <c r="I48" s="32" t="s">
        <v>52</v>
      </c>
      <c r="J48" s="33" t="s">
        <v>56</v>
      </c>
    </row>
    <row r="49" spans="1:10" ht="30" customHeight="1">
      <c r="B49" s="35" t="s">
        <v>37</v>
      </c>
      <c r="C49" s="52"/>
      <c r="D49" s="52"/>
      <c r="E49" s="52">
        <f>Nourriture[[#This Row],[Projeté 
coût]]-Nourriture[[#This Row],[Réel 
coût]]</f>
        <v>0</v>
      </c>
      <c r="F49" s="5"/>
      <c r="G49" s="35" t="s">
        <v>74</v>
      </c>
      <c r="H49" s="52"/>
      <c r="I49" s="52"/>
      <c r="J49" s="52">
        <f>Épargne[[#This Row],[Projeté 
coût]]-Épargne[[#This Row],[Réel 
coût]]</f>
        <v>0</v>
      </c>
    </row>
    <row r="50" spans="1:10" ht="30" customHeight="1">
      <c r="B50" s="35" t="s">
        <v>38</v>
      </c>
      <c r="C50" s="52"/>
      <c r="D50" s="52"/>
      <c r="E50" s="52">
        <f>Nourriture[[#This Row],[Projeté 
coût]]-Nourriture[[#This Row],[Réel 
coût]]</f>
        <v>0</v>
      </c>
      <c r="F50" s="5"/>
      <c r="G50" s="35" t="s">
        <v>75</v>
      </c>
      <c r="H50" s="52"/>
      <c r="I50" s="52"/>
      <c r="J50" s="52">
        <f>Épargne[[#This Row],[Projeté 
coût]]-Épargne[[#This Row],[Réel 
coût]]</f>
        <v>0</v>
      </c>
    </row>
    <row r="51" spans="1:10" ht="30" customHeight="1">
      <c r="B51" s="35" t="s">
        <v>24</v>
      </c>
      <c r="C51" s="52"/>
      <c r="D51" s="52"/>
      <c r="E51" s="52">
        <f>Nourriture[[#This Row],[Projeté 
coût]]-Nourriture[[#This Row],[Réel 
coût]]</f>
        <v>0</v>
      </c>
      <c r="F51" s="5"/>
      <c r="G51" s="35" t="s">
        <v>24</v>
      </c>
      <c r="H51" s="52"/>
      <c r="I51" s="52"/>
      <c r="J51" s="52">
        <f>Épargne[[#This Row],[Projeté 
coût]]-Épargne[[#This Row],[Réel 
coût]]</f>
        <v>0</v>
      </c>
    </row>
    <row r="52" spans="1:10" ht="30" customHeight="1">
      <c r="B52" s="36" t="s">
        <v>25</v>
      </c>
      <c r="C52" s="60"/>
      <c r="D52" s="60"/>
      <c r="E52" s="54">
        <f>SUBTOTAL(109,Nourriture[Écart])</f>
        <v>0</v>
      </c>
      <c r="F52" s="5"/>
      <c r="G52" s="36" t="s">
        <v>25</v>
      </c>
      <c r="H52" s="57"/>
      <c r="I52" s="57"/>
      <c r="J52" s="54">
        <f>SUBTOTAL(109,Épargne[Écart])</f>
        <v>0</v>
      </c>
    </row>
    <row r="53" spans="1:10" ht="37.9" customHeight="1">
      <c r="B53" s="46"/>
      <c r="C53" s="58"/>
      <c r="D53" s="58"/>
      <c r="E53" s="58"/>
      <c r="F53" s="5"/>
      <c r="G53" s="47"/>
      <c r="H53" s="62"/>
      <c r="I53" s="62"/>
      <c r="J53" s="62"/>
    </row>
    <row r="54" spans="1:10" s="2" customFormat="1" ht="30" customHeight="1">
      <c r="A54" s="23"/>
      <c r="B54" s="84" t="s">
        <v>39</v>
      </c>
      <c r="C54" s="85"/>
      <c r="D54" s="85"/>
      <c r="E54" s="85"/>
      <c r="F54" s="40"/>
      <c r="G54" s="86" t="s">
        <v>76</v>
      </c>
      <c r="H54" s="87"/>
      <c r="I54" s="87"/>
      <c r="J54" s="87"/>
    </row>
    <row r="55" spans="1:10" ht="48" customHeight="1">
      <c r="B55" s="48" t="s">
        <v>14</v>
      </c>
      <c r="C55" s="32" t="s">
        <v>51</v>
      </c>
      <c r="D55" s="32" t="s">
        <v>52</v>
      </c>
      <c r="E55" s="33" t="s">
        <v>56</v>
      </c>
      <c r="F55" s="5"/>
      <c r="G55" s="42" t="s">
        <v>14</v>
      </c>
      <c r="H55" s="32" t="s">
        <v>51</v>
      </c>
      <c r="I55" s="32" t="s">
        <v>52</v>
      </c>
      <c r="J55" s="33" t="s">
        <v>56</v>
      </c>
    </row>
    <row r="56" spans="1:10" ht="30" customHeight="1">
      <c r="B56" s="35" t="s">
        <v>36</v>
      </c>
      <c r="C56" s="52"/>
      <c r="D56" s="52"/>
      <c r="E56" s="52">
        <f>Animaux[[#This Row],[Projeté 
coût]]-Animaux[[#This Row],[Réel 
coût]]</f>
        <v>0</v>
      </c>
      <c r="F56" s="5"/>
      <c r="G56" s="35" t="s">
        <v>77</v>
      </c>
      <c r="H56" s="52"/>
      <c r="I56" s="52"/>
      <c r="J56" s="52">
        <f>Cadeaux[[#This Row],[Projeté 
coût]]-Cadeaux[[#This Row],[Réel 
coût]]</f>
        <v>0</v>
      </c>
    </row>
    <row r="57" spans="1:10" ht="30" customHeight="1">
      <c r="B57" s="35" t="s">
        <v>40</v>
      </c>
      <c r="C57" s="52"/>
      <c r="D57" s="52"/>
      <c r="E57" s="52">
        <f>Animaux[[#This Row],[Projeté 
coût]]-Animaux[[#This Row],[Réel 
coût]]</f>
        <v>0</v>
      </c>
      <c r="F57" s="5"/>
      <c r="G57" s="35" t="s">
        <v>78</v>
      </c>
      <c r="H57" s="52"/>
      <c r="I57" s="52"/>
      <c r="J57" s="52">
        <f>Cadeaux[[#This Row],[Projeté 
coût]]-Cadeaux[[#This Row],[Réel 
coût]]</f>
        <v>0</v>
      </c>
    </row>
    <row r="58" spans="1:10" ht="30" customHeight="1">
      <c r="B58" s="35" t="s">
        <v>41</v>
      </c>
      <c r="C58" s="52"/>
      <c r="D58" s="52"/>
      <c r="E58" s="52">
        <f>Animaux[[#This Row],[Projeté 
coût]]-Animaux[[#This Row],[Réel 
coût]]</f>
        <v>0</v>
      </c>
      <c r="F58" s="5"/>
      <c r="G58" s="35" t="s">
        <v>79</v>
      </c>
      <c r="H58" s="52"/>
      <c r="I58" s="52"/>
      <c r="J58" s="52">
        <f>Cadeaux[[#This Row],[Projeté 
coût]]-Cadeaux[[#This Row],[Réel 
coût]]</f>
        <v>0</v>
      </c>
    </row>
    <row r="59" spans="1:10" ht="30" customHeight="1">
      <c r="B59" s="35" t="s">
        <v>42</v>
      </c>
      <c r="C59" s="52"/>
      <c r="D59" s="52"/>
      <c r="E59" s="52">
        <f>Animaux[[#This Row],[Projeté 
coût]]-Animaux[[#This Row],[Réel 
coût]]</f>
        <v>0</v>
      </c>
      <c r="F59" s="5"/>
      <c r="G59" s="36" t="s">
        <v>25</v>
      </c>
      <c r="H59" s="60"/>
      <c r="I59" s="60"/>
      <c r="J59" s="54">
        <f>SUBTOTAL(109,Cadeaux[Écart])</f>
        <v>0</v>
      </c>
    </row>
    <row r="60" spans="1:10" ht="30" customHeight="1">
      <c r="B60" s="35" t="s">
        <v>24</v>
      </c>
      <c r="C60" s="52"/>
      <c r="D60" s="52"/>
      <c r="E60" s="52">
        <f>Animaux[[#This Row],[Projeté 
coût]]-Animaux[[#This Row],[Réel 
coût]]</f>
        <v>0</v>
      </c>
      <c r="F60" s="5"/>
      <c r="G60" s="39"/>
      <c r="H60" s="59"/>
      <c r="I60" s="59"/>
      <c r="J60" s="56"/>
    </row>
    <row r="61" spans="1:10" ht="30" customHeight="1">
      <c r="B61" s="36" t="s">
        <v>25</v>
      </c>
      <c r="C61" s="63"/>
      <c r="D61" s="63"/>
      <c r="E61" s="63">
        <f>SUBTOTAL(109,Animaux[Écart])</f>
        <v>0</v>
      </c>
      <c r="F61" s="5"/>
      <c r="G61" s="39"/>
      <c r="H61" s="59"/>
      <c r="I61" s="59"/>
      <c r="J61" s="56"/>
    </row>
    <row r="62" spans="1:10" ht="37.9" customHeight="1">
      <c r="B62" s="43"/>
      <c r="C62" s="64"/>
      <c r="D62" s="64"/>
      <c r="E62" s="64"/>
      <c r="F62" s="5"/>
      <c r="G62" s="49"/>
      <c r="H62" s="59"/>
      <c r="I62" s="59"/>
      <c r="J62" s="59"/>
    </row>
    <row r="63" spans="1:10" s="2" customFormat="1" ht="30" customHeight="1">
      <c r="A63" s="23"/>
      <c r="B63" s="93" t="s">
        <v>43</v>
      </c>
      <c r="C63" s="94"/>
      <c r="D63" s="94"/>
      <c r="E63" s="94"/>
      <c r="F63" s="40"/>
      <c r="G63" s="84" t="s">
        <v>80</v>
      </c>
      <c r="H63" s="85"/>
      <c r="I63" s="85"/>
      <c r="J63" s="85"/>
    </row>
    <row r="64" spans="1:10" ht="48" customHeight="1">
      <c r="B64" s="31" t="s">
        <v>14</v>
      </c>
      <c r="C64" s="32" t="s">
        <v>51</v>
      </c>
      <c r="D64" s="32" t="s">
        <v>52</v>
      </c>
      <c r="E64" s="33" t="s">
        <v>56</v>
      </c>
      <c r="F64" s="5"/>
      <c r="G64" s="50" t="s">
        <v>81</v>
      </c>
      <c r="H64" s="32" t="s">
        <v>51</v>
      </c>
      <c r="I64" s="32" t="s">
        <v>52</v>
      </c>
      <c r="J64" s="33" t="s">
        <v>56</v>
      </c>
    </row>
    <row r="65" spans="2:10" ht="30" customHeight="1">
      <c r="B65" s="35" t="s">
        <v>44</v>
      </c>
      <c r="C65" s="52"/>
      <c r="D65" s="52"/>
      <c r="E65" s="52">
        <f>SoinsPersonnels[[#This Row],[Projeté 
coût]]-SoinsPersonnels[[#This Row],[Réel 
coût]]</f>
        <v>0</v>
      </c>
      <c r="F65" s="5"/>
      <c r="G65" s="35" t="s">
        <v>82</v>
      </c>
      <c r="H65" s="52"/>
      <c r="I65" s="52"/>
      <c r="J65" s="52">
        <f>Juridique[[#This Row],[Projeté 
coût]]-Juridique[[#This Row],[Réel 
coût]]</f>
        <v>0</v>
      </c>
    </row>
    <row r="66" spans="2:10" ht="30" customHeight="1">
      <c r="B66" s="35" t="s">
        <v>45</v>
      </c>
      <c r="C66" s="52"/>
      <c r="D66" s="52"/>
      <c r="E66" s="52">
        <f>SoinsPersonnels[[#This Row],[Projeté 
coût]]-SoinsPersonnels[[#This Row],[Réel 
coût]]</f>
        <v>0</v>
      </c>
      <c r="F66" s="5"/>
      <c r="G66" s="35" t="s">
        <v>83</v>
      </c>
      <c r="H66" s="52"/>
      <c r="I66" s="52"/>
      <c r="J66" s="52">
        <f>Juridique[[#This Row],[Projeté 
coût]]-Juridique[[#This Row],[Réel 
coût]]</f>
        <v>0</v>
      </c>
    </row>
    <row r="67" spans="2:10" ht="36" customHeight="1">
      <c r="B67" s="35" t="s">
        <v>46</v>
      </c>
      <c r="C67" s="52"/>
      <c r="D67" s="52"/>
      <c r="E67" s="52">
        <f>SoinsPersonnels[[#This Row],[Projeté 
coût]]-SoinsPersonnels[[#This Row],[Réel 
coût]]</f>
        <v>0</v>
      </c>
      <c r="F67" s="5"/>
      <c r="G67" s="69" t="s">
        <v>84</v>
      </c>
      <c r="H67" s="52"/>
      <c r="I67" s="52"/>
      <c r="J67" s="52">
        <f>Juridique[[#This Row],[Projeté 
coût]]-Juridique[[#This Row],[Réel 
coût]]</f>
        <v>0</v>
      </c>
    </row>
    <row r="68" spans="2:10" ht="30" customHeight="1">
      <c r="B68" s="35" t="s">
        <v>47</v>
      </c>
      <c r="C68" s="52"/>
      <c r="D68" s="52"/>
      <c r="E68" s="52">
        <f>SoinsPersonnels[[#This Row],[Projeté 
coût]]-SoinsPersonnels[[#This Row],[Réel 
coût]]</f>
        <v>0</v>
      </c>
      <c r="F68" s="5"/>
      <c r="G68" s="35" t="s">
        <v>24</v>
      </c>
      <c r="H68" s="52"/>
      <c r="I68" s="52"/>
      <c r="J68" s="52">
        <f>Juridique[[#This Row],[Projeté 
coût]]-Juridique[[#This Row],[Réel 
coût]]</f>
        <v>0</v>
      </c>
    </row>
    <row r="69" spans="2:10" ht="30" customHeight="1">
      <c r="B69" s="35" t="s">
        <v>48</v>
      </c>
      <c r="C69" s="52"/>
      <c r="D69" s="52"/>
      <c r="E69" s="52">
        <f>SoinsPersonnels[[#This Row],[Projeté 
coût]]-SoinsPersonnels[[#This Row],[Réel 
coût]]</f>
        <v>0</v>
      </c>
      <c r="F69" s="5"/>
      <c r="G69" s="36" t="s">
        <v>25</v>
      </c>
      <c r="H69" s="60"/>
      <c r="I69" s="60"/>
      <c r="J69" s="54">
        <f>SUBTOTAL(109,Juridique[Écart])</f>
        <v>0</v>
      </c>
    </row>
    <row r="70" spans="2:10" ht="34.5" customHeight="1">
      <c r="B70" s="69" t="s">
        <v>49</v>
      </c>
      <c r="C70" s="52"/>
      <c r="D70" s="52"/>
      <c r="E70" s="52">
        <f>SoinsPersonnels[[#This Row],[Projeté 
coût]]-SoinsPersonnels[[#This Row],[Réel 
coût]]</f>
        <v>0</v>
      </c>
      <c r="F70" s="5"/>
      <c r="G70" s="38"/>
      <c r="H70" s="38"/>
      <c r="I70" s="38"/>
      <c r="J70" s="38"/>
    </row>
    <row r="71" spans="2:10" ht="30" customHeight="1">
      <c r="B71" s="35" t="s">
        <v>24</v>
      </c>
      <c r="C71" s="52"/>
      <c r="D71" s="52"/>
      <c r="E71" s="52">
        <f>SoinsPersonnels[[#This Row],[Projeté 
coût]]-SoinsPersonnels[[#This Row],[Réel 
coût]]</f>
        <v>0</v>
      </c>
      <c r="F71" s="5"/>
      <c r="G71" s="38"/>
      <c r="H71" s="38"/>
      <c r="I71" s="38"/>
      <c r="J71" s="38"/>
    </row>
    <row r="72" spans="2:10" ht="30" customHeight="1">
      <c r="B72" s="36" t="s">
        <v>25</v>
      </c>
      <c r="C72" s="60"/>
      <c r="D72" s="60"/>
      <c r="E72" s="54">
        <f>SUBTOTAL(109,SoinsPersonnels[Écart])</f>
        <v>0</v>
      </c>
      <c r="F72" s="5"/>
      <c r="G72" s="38"/>
      <c r="H72" s="38"/>
      <c r="I72" s="38"/>
      <c r="J72" s="38"/>
    </row>
    <row r="73" spans="2:10" ht="30" customHeight="1">
      <c r="B73" s="21"/>
      <c r="C73" s="21"/>
      <c r="D73" s="21"/>
      <c r="E73" s="21"/>
      <c r="F73" s="5"/>
      <c r="G73" s="74" t="s">
        <v>85</v>
      </c>
      <c r="H73" s="74"/>
      <c r="I73" s="74"/>
      <c r="J73" s="90">
        <f>SUBTOTAL(109,Logement[Projeté
coût],Transport[Projeté 
coût],Assurance[Projeté
coût],Nourriture[Projeté 
coût],Animaux[Projeté 
coût],SoinsPersonnels[Projeté 
coût],Loisirs[Projeté 
coût],Emprunts[Projeté 
coût],Impôts[Projeté 
coût],Épargne[Projeté 
coût],Cadeaux[Projeté 
coût],Juridique[Projeté 
coût])</f>
        <v>1195</v>
      </c>
    </row>
    <row r="74" spans="2:10" ht="30" customHeight="1">
      <c r="F74" s="5"/>
      <c r="G74" s="74"/>
      <c r="H74" s="74"/>
      <c r="I74" s="74"/>
      <c r="J74" s="90"/>
    </row>
    <row r="75" spans="2:10" ht="30" customHeight="1">
      <c r="F75" s="5"/>
      <c r="G75" s="92" t="s">
        <v>86</v>
      </c>
      <c r="H75" s="92"/>
      <c r="I75" s="92"/>
      <c r="J75" s="91">
        <f>SUBTOTAL(109,Logement[Réel 
coût],Transport[Réel 
coût],Assurance[Réel 
coût],Nourriture[Réel 
coût],Animaux[Réel 
coût],SoinsPersonnels[Réel 
coût],Loisirs[Réel 
coût],Emprunts[Réel 
coût],Impôts[Réel 
coût],Épargne[Réel 
coût],Cadeaux[Réel 
coût],Juridique[Réel 
coût])</f>
        <v>1236</v>
      </c>
    </row>
    <row r="76" spans="2:10" ht="30" customHeight="1">
      <c r="F76" s="5"/>
      <c r="G76" s="92"/>
      <c r="H76" s="92"/>
      <c r="I76" s="92"/>
      <c r="J76" s="91"/>
    </row>
    <row r="77" spans="2:10" ht="24.95" customHeight="1">
      <c r="F77" s="5"/>
      <c r="G77" s="88" t="s">
        <v>87</v>
      </c>
      <c r="H77" s="88"/>
      <c r="I77" s="88"/>
      <c r="J77" s="89">
        <f>J73-J75</f>
        <v>-41</v>
      </c>
    </row>
    <row r="78" spans="2:10" ht="24.95" customHeight="1">
      <c r="F78" s="5"/>
      <c r="G78" s="88"/>
      <c r="H78" s="88"/>
      <c r="I78" s="88"/>
      <c r="J78" s="89"/>
    </row>
    <row r="79" spans="2:10" ht="24.95" customHeight="1">
      <c r="F79" s="5"/>
    </row>
    <row r="80" spans="2:10" ht="24.95" customHeight="1">
      <c r="F80" s="5"/>
    </row>
    <row r="81" spans="6:6" ht="24.95" customHeight="1">
      <c r="F81" s="5"/>
    </row>
  </sheetData>
  <mergeCells count="26">
    <mergeCell ref="G47:J47"/>
    <mergeCell ref="B54:E54"/>
    <mergeCell ref="G54:J54"/>
    <mergeCell ref="B63:E63"/>
    <mergeCell ref="G63:J63"/>
    <mergeCell ref="G77:I78"/>
    <mergeCell ref="J77:J78"/>
    <mergeCell ref="J73:J74"/>
    <mergeCell ref="J75:J76"/>
    <mergeCell ref="G75:I76"/>
    <mergeCell ref="B2:H2"/>
    <mergeCell ref="G38:J38"/>
    <mergeCell ref="G73:I74"/>
    <mergeCell ref="E4:G5"/>
    <mergeCell ref="E6:G7"/>
    <mergeCell ref="E8:G9"/>
    <mergeCell ref="B4:C4"/>
    <mergeCell ref="B9:C9"/>
    <mergeCell ref="H4:H5"/>
    <mergeCell ref="H6:H7"/>
    <mergeCell ref="H8:H9"/>
    <mergeCell ref="B28:E28"/>
    <mergeCell ref="B39:E39"/>
    <mergeCell ref="G28:J28"/>
    <mergeCell ref="G39:J39"/>
    <mergeCell ref="B47:E47"/>
  </mergeCells>
  <dataValidations count="12">
    <dataValidation allowBlank="1" showInputMessage="1" showErrorMessage="1" prompt="Créez un budget mensuel personnel dans cette feuille de calcul. Des instructions utiles sur l’utilisation de cette feuille de calcul figurent dans les cellules de cette colonne. Appuyez sur la flèche vers le bas pour commencer." sqref="A1" xr:uid="{535C1FB4-69DA-478A-9C24-451D9BD5B386}"/>
    <dataValidation allowBlank="1" showInputMessage="1" showErrorMessage="1" prompt="Le titre de cette feuille de calcul figure dans la cellule B2. L’instruction suivante figure dans la cellule A4." sqref="A2" xr:uid="{B4FABB03-3192-4386-8C0C-14BCEBFC58A9}"/>
    <dataValidation allowBlank="1" showInputMessage="1" showErrorMessage="1" prompt="L’étiquette Prévisions de recettes mensuelles figure dans la cellule de droite. Entrez le Revenu 1 dans C5 et le Revenu supplémentaire dans C6, pour calculer le Revenu mensuel total dans C7. Les prochaines instructions se trouvent dans la cellule A7." sqref="A4" xr:uid="{37ECE25A-D750-4901-9936-FA0425D6DFC1}"/>
    <dataValidation allowBlank="1" showInputMessage="1" showErrorMessage="1" prompt="Le Solde projeté est calculé automatiquement dans la cellule H4, le Solde réel dans la cellule H6, et la différence dans la cellule H8. L’instruction suivante se trouve dans la cellule A9." sqref="A7" xr:uid="{30295BAD-27FA-449C-8A78-ECFC2ACE1A2B}"/>
    <dataValidation allowBlank="1" showInputMessage="1" showErrorMessage="1" prompt="L’étiquette Revenu mensuel réel figure dans la cellule de droite. Entrez le Revenu 1 dans la cellule C10 et le Revenu supplémentaire dans C11 pour calculer le Revenu mensuel total dans C12. L’instruction suivante se trouve dans la cellule A15." sqref="A9" xr:uid="{23FC07BB-1058-4403-A6BB-F2E3DAB6391D}"/>
    <dataValidation allowBlank="1" showInputMessage="1" showErrorMessage="1" prompt="Entrez les détails dans le tableau Logement à partir de la cellule à droite et dans le tableau Loisirs à partir de la cellule G15. L’instruction suivante se trouve dans la cellule A29." sqref="A15" xr:uid="{DCC6E90E-6B90-466F-863D-46F7DA3C4296}"/>
    <dataValidation allowBlank="1" showInputMessage="1" showErrorMessage="1" prompt="Entrez les détails dans le tableau Transport à partir de la cellule à droite et dans le tableau Emprunts à partir de la cellule G29. L’instruction suivante se trouve dans la cellule A40." sqref="A29" xr:uid="{AFC8D67D-8805-4E04-8494-156CF7945383}"/>
    <dataValidation allowBlank="1" showInputMessage="1" showErrorMessage="1" prompt="Entrez les détails dans le tableau Assurance à partir de la cellule de droite et dans le tableau Impôts à partir de la cellule G40. L’instruction suivante se trouve dans la cellule A48." sqref="A40" xr:uid="{34699D58-6783-4DA8-AD00-EB6D5B4F4886}"/>
    <dataValidation allowBlank="1" showInputMessage="1" showErrorMessage="1" prompt="Entrez les détails dans le tableau Alimentation à partir de la cellule à droite et dans le tableau Épargne à partir de la cellule G48. L’instruction suivante se trouve dans la cellule A55." sqref="A48" xr:uid="{E10C94B7-CAAB-4591-99E4-5A50789CA061}"/>
    <dataValidation allowBlank="1" showInputMessage="1" showErrorMessage="1" prompt="Entrez les détails dans le tableau Soins personnels à partir de la cellule à droite et dans le tableau Juridique à partir de la cellule G64. L’instruction suivante se trouve dans la cellule A73." sqref="A64" xr:uid="{4D40684C-D56F-4273-B2CC-5C8947747B1A}"/>
    <dataValidation allowBlank="1" showInputMessage="1" showErrorMessage="1" prompt="Le Coût total projeté est calculé automatiquement dans la cellule J73, le Coût total réel dans la cellule J75, et la différence totale dans la cellule J77." sqref="A73" xr:uid="{7663E59F-1158-4833-8ADA-EE341AD75E0A}"/>
    <dataValidation allowBlank="1" showInputMessage="1" showErrorMessage="1" prompt="Entrez les détails dans le tableau Animaux à partir de la cellule à droite et dans le tableau Cadeaux à partir de la cellule G54. L’instruction suivante se trouve dans la cellule A64." sqref="A55" xr:uid="{2288A180-A788-4190-A6AF-985B4E7FF023}"/>
  </dataValidations>
  <printOptions horizontalCentered="1"/>
  <pageMargins left="0.4" right="0.4" top="0.4" bottom="0.4" header="0.3" footer="0.5"/>
  <pageSetup paperSize="9" scale="52" fitToHeight="0" orientation="portrait" r:id="rId1"/>
  <headerFooter differentFirst="1">
    <oddFooter>Page &amp;P of &amp;N</oddFooter>
  </headerFooter>
  <ignoredErrors>
    <ignoredError sqref="J16:J24 E30:E36 J30:J35 J41:J44 E41:E44 E49:E51 J49:J51 J56:J58 J65:J68 J75:J76 E65:E71 E56:E60 J73:J74" emptyCellReference="1"/>
  </ignoredErrors>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customXml/_rels/item12.xml.rels>&#65279;<?xml version="1.0" encoding="utf-8"?><Relationships xmlns="http://schemas.openxmlformats.org/package/2006/relationships"><Relationship Type="http://schemas.openxmlformats.org/officeDocument/2006/relationships/customXmlProps" Target="/customXml/itemProps12.xml" Id="rId1" /></Relationships>
</file>

<file path=customXml/_rels/item2.xml.rels>&#65279;<?xml version="1.0" encoding="utf-8"?><Relationships xmlns="http://schemas.openxmlformats.org/package/2006/relationships"><Relationship Type="http://schemas.openxmlformats.org/officeDocument/2006/relationships/customXmlProps" Target="/customXml/itemProps21.xml" Id="rId1" /></Relationships>
</file>

<file path=customXml/_rels/item33.xml.rels>&#65279;<?xml version="1.0" encoding="utf-8"?><Relationships xmlns="http://schemas.openxmlformats.org/package/2006/relationships"><Relationship Type="http://schemas.openxmlformats.org/officeDocument/2006/relationships/customXmlProps" Target="/customXml/itemProps33.xml" Id="rId1" /></Relationships>
</file>

<file path=customXml/item1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26" ma:contentTypeDescription="Create a new document." ma:contentTypeScope="" ma:versionID="ac37c1753acd5e330d2062ccec26ea66">
  <xsd:schema xmlns:xsd="http://www.w3.org/2001/XMLSchema" xmlns:xs="http://www.w3.org/2001/XMLSchema" xmlns:p="http://schemas.microsoft.com/office/2006/metadata/properties" xmlns:ns1="http://schemas.microsoft.com/sharepoint/v3" xmlns:ns2="71af3243-3dd4-4a8d-8c0d-dd76da1f02a5" xmlns:ns3="16c05727-aa75-4e4a-9b5f-8a80a1165891" xmlns:ns4="230e9df3-be65-4c73-a93b-d1236ebd677e" targetNamespace="http://schemas.microsoft.com/office/2006/metadata/properties" ma:root="true" ma:fieldsID="3b340c7101c92c5120abd06486f94548" ns1:_="" ns2:_="" ns3:_="" ns4:_="">
    <xsd:import namespace="http://schemas.microsoft.com/sharepoint/v3"/>
    <xsd:import namespace="71af3243-3dd4-4a8d-8c0d-dd76da1f02a5"/>
    <xsd:import namespace="16c05727-aa75-4e4a-9b5f-8a80a1165891"/>
    <xsd:import namespace="230e9df3-be65-4c73-a93b-d1236ebd677e"/>
    <xsd:element name="properties">
      <xsd:complexType>
        <xsd:sequence>
          <xsd:element name="documentManagement">
            <xsd:complexType>
              <xsd:all>
                <xsd:element ref="ns2:Status" minOccurs="0"/>
                <xsd:element ref="ns2:Image" minOccurs="0"/>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element ref="ns1:_ip_UnifiedCompliancePolicyProperties" minOccurs="0"/>
                <xsd:element ref="ns1:_ip_UnifiedCompliancePolicyUIAction" minOccurs="0"/>
                <xsd:element ref="ns4:TaxCatchAll" minOccurs="0"/>
                <xsd:element ref="ns2:ImageTagsTaxHTField" minOccurs="0"/>
                <xsd:element ref="ns2:MediaServiceLocation" minOccurs="0"/>
                <xsd:element ref="ns2:MediaLengthInSeconds" minOccurs="0"/>
                <xsd:element ref="ns2:Background" minOccurs="0"/>
                <xsd:element ref="ns2:MediaServiceSearchProperties" minOccurs="0"/>
                <xsd:element ref="ns2:MediaService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Status" ma:index="2" nillable="true" ma:displayName="Status" ma:default="Not started" ma:format="Dropdown" ma:internalName="Status" ma:readOnly="false">
      <xsd:simpleType>
        <xsd:restriction base="dms:Choice">
          <xsd:enumeration value="Not started"/>
          <xsd:enumeration value="In Progress"/>
          <xsd:enumeration value="Completed"/>
        </xsd:restriction>
      </xsd:simpleType>
    </xsd:element>
    <xsd:element name="Image" ma:index="3" nillable="true" ma:displayName="Image" ma:format="Image" ma:internalName="Image"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hidden="true" ma:internalName="MediaServiceOCR" ma:readOnly="true">
      <xsd:simpleType>
        <xsd:restriction base="dms:Note"/>
      </xsd:simpleType>
    </xsd:element>
    <xsd:element name="MediaServiceAutoTags" ma:index="11" nillable="true" ma:displayName="MediaServiceAutoTags" ma:hidden="true"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hidden="true" ma:internalName="MediaServiceKeyPoints" ma:readOnly="fals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ImageTagsTaxHTField" ma:index="25" nillable="true" ma:taxonomy="true" ma:internalName="ImageTagsTaxHTField" ma:taxonomyFieldName="MediaServiceImageTags" ma:displayName="Image Tags" ma:readOnly="false" ma:fieldId="{5cf76f15-5ced-4ddc-b409-7134ff3c332f}" ma:taxonomyMulti="true" ma:sspId="e385fb40-52d4-4fae-9c5b-3e8ff8a5878e" ma:termSetId="09814cd3-568e-fe90-9814-8d621ff8fb84" ma:anchorId="fba54fb3-c3e1-fe81-a776-ca4b69148c4d" ma:open="true" ma:isKeyword="false">
      <xsd:complexType>
        <xsd:sequence>
          <xsd:element ref="pc:Terms" minOccurs="0" maxOccurs="1"/>
        </xsd:sequence>
      </xsd:complexType>
    </xsd:element>
    <xsd:element name="MediaServiceLocation" ma:index="26" nillable="true" ma:displayName="Location" ma:hidden="true" ma:internalName="MediaServiceLocation"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element name="Background" ma:index="28" nillable="true" ma:displayName="Background" ma:default="0" ma:format="Dropdown" ma:internalName="Background">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DocTags" ma:index="30" nillable="true" ma:displayName="MediaServiceDocTags" ma:hidden="true" ma:internalName="MediaServiceDoc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0e9df3-be65-4c73-a93b-d1236ebd677e"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3f6bfcbc-3db3-4ae6-bd76-326f0798ad28}" ma:internalName="TaxCatchAll" ma:readOnly="false" ma:showField="CatchAllData" ma:web="16c05727-aa75-4e4a-9b5f-8a80a11658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Image xmlns="71af3243-3dd4-4a8d-8c0d-dd76da1f02a5">
      <Url xsi:nil="true"/>
      <Description xsi:nil="true"/>
    </Image>
    <Status xmlns="71af3243-3dd4-4a8d-8c0d-dd76da1f02a5">Not started</Status>
    <Background xmlns="71af3243-3dd4-4a8d-8c0d-dd76da1f02a5">false</Background>
    <_ip_UnifiedCompliancePolicyProperties xmlns="http://schemas.microsoft.com/sharepoint/v3" xsi:nil="true"/>
    <ImageTagsTaxHTField xmlns="71af3243-3dd4-4a8d-8c0d-dd76da1f02a5">
      <Terms xmlns="http://schemas.microsoft.com/office/infopath/2007/PartnerControls"/>
    </ImageTagsTaxHTField>
    <TaxCatchAll xmlns="230e9df3-be65-4c73-a93b-d1236ebd677e" xsi:nil="true"/>
    <MediaServiceKeyPoints xmlns="71af3243-3dd4-4a8d-8c0d-dd76da1f02a5" xsi:nil="true"/>
  </documentManagement>
</p:properties>
</file>

<file path=customXml/itemProps12.xml><?xml version="1.0" encoding="utf-8"?>
<ds:datastoreItem xmlns:ds="http://schemas.openxmlformats.org/officeDocument/2006/customXml" ds:itemID="{55772BA5-445A-461F-844B-36BC749665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af3243-3dd4-4a8d-8c0d-dd76da1f02a5"/>
    <ds:schemaRef ds:uri="16c05727-aa75-4e4a-9b5f-8a80a1165891"/>
    <ds:schemaRef ds:uri="230e9df3-be65-4c73-a93b-d1236ebd67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1.xml><?xml version="1.0" encoding="utf-8"?>
<ds:datastoreItem xmlns:ds="http://schemas.openxmlformats.org/officeDocument/2006/customXml" ds:itemID="{8DAEA7BF-5F6D-4190-94DE-C712BCC3EE10}">
  <ds:schemaRefs>
    <ds:schemaRef ds:uri="http://schemas.microsoft.com/sharepoint/v3/contenttype/forms"/>
  </ds:schemaRefs>
</ds:datastoreItem>
</file>

<file path=customXml/itemProps33.xml><?xml version="1.0" encoding="utf-8"?>
<ds:datastoreItem xmlns:ds="http://schemas.openxmlformats.org/officeDocument/2006/customXml" ds:itemID="{D2FE0278-2011-4211-A4C3-078BB1DD3B1B}">
  <ds:schemaRefs>
    <ds:schemaRef ds:uri="http://schemas.microsoft.com/office/2006/metadata/properties"/>
    <ds:schemaRef ds:uri="http://schemas.microsoft.com/office/infopath/2007/PartnerControls"/>
    <ds:schemaRef ds:uri="http://schemas.microsoft.com/sharepoint/v3"/>
    <ds:schemaRef ds:uri="71af3243-3dd4-4a8d-8c0d-dd76da1f02a5"/>
    <ds:schemaRef ds:uri="230e9df3-be65-4c73-a93b-d1236ebd677e"/>
  </ds:schemaRefs>
</ds:datastoreItem>
</file>

<file path=docProps/app.xml><?xml version="1.0" encoding="utf-8"?>
<ap:Properties xmlns:vt="http://schemas.openxmlformats.org/officeDocument/2006/docPropsVTypes" xmlns:ap="http://schemas.openxmlformats.org/officeDocument/2006/extended-properties">
  <ap:Template>TM33398600</ap:Template>
  <ap:DocSecurity>0</ap:DocSecurity>
  <ap:ScaleCrop>false</ap:ScaleCrop>
  <ap:HeadingPairs>
    <vt:vector baseType="variant" size="2">
      <vt:variant>
        <vt:lpstr>Feuilles de calcul</vt:lpstr>
      </vt:variant>
      <vt:variant>
        <vt:i4>2</vt:i4>
      </vt:variant>
    </vt:vector>
  </ap:HeadingPairs>
  <ap:TitlesOfParts>
    <vt:vector baseType="lpstr" size="2">
      <vt:lpstr>Début</vt:lpstr>
      <vt:lpstr>Budget mensuel personnel</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2022-11-06T05:34:26Z</dcterms:created>
  <dcterms:modified xsi:type="dcterms:W3CDTF">2023-03-23T05:30:53Z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